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f6e2cddb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采购说明" sheetId="1" r:id="R1f731f78892147f7"/>
    <x:sheet xmlns:r="http://schemas.openxmlformats.org/officeDocument/2006/relationships" name="板级采购" sheetId="2" r:id="R883cb46f642843be"/>
    <x:sheet xmlns:r="http://schemas.openxmlformats.org/officeDocument/2006/relationships" name="整机配件" sheetId="3" r:id="R03e24769ea454341"/>
    <x:sheet xmlns:r="http://schemas.openxmlformats.org/officeDocument/2006/relationships" name="线束子件" sheetId="4" r:id="R7495b85a0f504f34"/>
    <x:sheet xmlns:r="http://schemas.openxmlformats.org/officeDocument/2006/relationships" name="位号明细" sheetId="5" r:id="R96df731ce8f647f0"/>
    <x:sheet xmlns:r="http://schemas.openxmlformats.org/officeDocument/2006/relationships" name="屏幕针序" sheetId="6" r:id="R328d390508344b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43746"/>
      <x:name val="Helvetica Neue"/>
    </x:font>
    <x:font>
      <x:b/>
      <x:sz val="18"/>
      <x:color rgb="FF163F56"/>
      <x:name val="Helvetica Neue"/>
    </x:font>
    <x:font>
      <x:b/>
      <x:sz val="11"/>
      <x:color rgb="FF8B5800"/>
      <x:name val="Helvetica Neue"/>
    </x:font>
    <x:font>
      <x:b/>
      <x:sz val="11"/>
      <x:color rgb="FFFFFFFF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C"/>
      </x:patternFill>
    </x:fill>
    <x:fill>
      <x:patternFill patternType="solid">
        <x:fgColor rgb="FF163F56"/>
      </x:patternFill>
    </x:fill>
    <x:fill>
      <x:patternFill patternType="solid">
        <x:fgColor rgb="FFFFFFFF"/>
      </x:patternFill>
    </x:fill>
    <x:fill>
      <x:patternFill patternType="solid">
        <x:fgColor rgb="FFF3F5F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7b3b50c9b414d" /><Relationship Type="http://schemas.openxmlformats.org/officeDocument/2006/relationships/theme" Target="/xl/theme/theme1.xml" Id="Rf91945ed93944b6d" /><Relationship Type="http://schemas.openxmlformats.org/officeDocument/2006/relationships/sharedStrings" Target="/xl/sharedStrings.xml" Id="R26edea62c76a4e5b" /><Relationship Type="http://schemas.openxmlformats.org/officeDocument/2006/relationships/worksheet" Target="/xl/worksheets/sheet1.xml" Id="R1f731f78892147f7" /><Relationship Type="http://schemas.openxmlformats.org/officeDocument/2006/relationships/worksheet" Target="/xl/worksheets/sheet2.xml" Id="R883cb46f642843be" /><Relationship Type="http://schemas.openxmlformats.org/officeDocument/2006/relationships/worksheet" Target="/xl/worksheets/sheet3.xml" Id="R03e24769ea454341" /><Relationship Type="http://schemas.openxmlformats.org/officeDocument/2006/relationships/worksheet" Target="/xl/worksheets/sheet4.xml" Id="R7495b85a0f504f34" /><Relationship Type="http://schemas.openxmlformats.org/officeDocument/2006/relationships/worksheet" Target="/xl/worksheets/sheet5.xml" Id="R96df731ce8f647f0" /><Relationship Type="http://schemas.openxmlformats.org/officeDocument/2006/relationships/worksheet" Target="/xl/worksheets/sheet6.xml" Id="R328d390508344bc0" /></Relationships>
</file>

<file path=xl/tables/table1.xml><?xml version="1.0" encoding="utf-8"?>
<x:table xmlns:x="http://schemas.openxmlformats.org/spreadsheetml/2006/main" id="1" name="Table1" displayName="Table1" ref="A4:K54" headerRowCount="1" totalsRowCount="0" totalsRowShown="0">
  <x:tableColumns count="11">
    <x:tableColumn id="1" name="完整订货号"/>
    <x:tableColumn id="2" name="厂家"/>
    <x:tableColumn id="3" name="选型参数"/>
    <x:tableColumn id="4" name="位号"/>
    <x:tableColumn id="5" name="封装"/>
    <x:tableColumn id="6" name="每板装配"/>
    <x:tableColumn id="7" name="额外备料"/>
    <x:tableColumn id="8" name="采购数量"/>
    <x:tableColumn id="9" name="装配状态"/>
    <x:tableColumn id="10" name="厂家资料"/>
    <x:tableColumn id="11" name="说明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4:K27" headerRowCount="1" totalsRowCount="0" totalsRowShown="0">
  <x:tableColumns count="11">
    <x:tableColumn id="1" name="编号"/>
    <x:tableColumn id="2" name="配件"/>
    <x:tableColumn id="3" name="完整型号/内部料号"/>
    <x:tableColumn id="4" name="厂家"/>
    <x:tableColumn id="5" name="单套用量"/>
    <x:tableColumn id="6" name="单位"/>
    <x:tableColumn id="7" name="使用范围"/>
    <x:tableColumn id="8" name="采购数量"/>
    <x:tableColumn id="9" name="资料/规范"/>
    <x:tableColumn id="10" name="规格"/>
    <x:tableColumn id="11" name="说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4:H21" headerRowCount="1" totalsRowCount="0" totalsRowShown="0">
  <x:tableColumns count="8">
    <x:tableColumn id="1" name="所属配件"/>
    <x:tableColumn id="2" name="子件料号"/>
    <x:tableColumn id="3" name="厂家"/>
    <x:tableColumn id="4" name="每条用量"/>
    <x:tableColumn id="5" name="单位"/>
    <x:tableColumn id="6" name="本批用量"/>
    <x:tableColumn id="7" name="资料/规范"/>
    <x:tableColumn id="8" name="规格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4:K125" headerRowCount="1" totalsRowCount="0" totalsRowShown="0">
  <x:tableColumns count="11">
    <x:tableColumn id="1" name="位号"/>
    <x:tableColumn id="2" name="数值"/>
    <x:tableColumn id="3" name="完整订货号"/>
    <x:tableColumn id="4" name="厂家"/>
    <x:tableColumn id="5" name="封装"/>
    <x:tableColumn id="6" name="装配数量"/>
    <x:tableColumn id="7" name="状态"/>
    <x:tableColumn id="8" name="分图"/>
    <x:tableColumn id="9" name="参数"/>
    <x:tableColumn id="10" name="资料"/>
    <x:tableColumn id="11" name="说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4:E38" headerRowCount="1" totalsRowCount="0" totalsRowShown="0">
  <x:tableColumns count="5">
    <x:tableColumn id="1" name="针号"/>
    <x:tableColumn id="2" name="厂家功能"/>
    <x:tableColumn id="3" name="PCB网络"/>
    <x:tableColumn id="4" name="线束对应"/>
    <x:tableColumn id="5" name="说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0ace2f276bf411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95ea056d78e4b7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656fb534566426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ad73a8fa1354d9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8826fa8165b4a5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2" hidden="0" customWidth="1"/>
  </x:cols>
  <x:sheetData>
    <x:row r="1" ht="32" customHeight="1">
      <x:c r="A1" s="2" t="str">
        <x:v>HMI700 V0.3 · 完整器件与配件选型</x:v>
      </x:c>
      <x:c r="B1" s="1"/>
      <x:c r="C1" s="1"/>
      <x:c r="D1" s="1"/>
      <x:c r="E1" s="1"/>
      <x:c r="F1" s="1"/>
      <x:c r="G1" s="1"/>
      <x:c r="H1" s="1"/>
    </x:row>
    <x:row r="2" ht="32" customHeight="1">
      <x:c r="A2" s="1" t="str">
        <x:v>2026-10-04 · 开发采购候选 · 50个板级料号 / 23项整机及联调配件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主板及整机套数</x:v>
      </x:c>
      <x:c r="B4" s="5" t="n">
        <x:v>5</x:v>
      </x:c>
      <x:c r="C4" s="1"/>
      <x:c r="D4" s="1"/>
      <x:c r="E4" s="1"/>
      <x:c r="F4" s="1"/>
      <x:c r="G4" s="1"/>
      <x:c r="H4" s="1"/>
    </x:row>
    <x:row r="5">
      <x:c r="A5" s="1" t="str">
        <x:v>共用下载工具套数</x:v>
      </x:c>
      <x:c r="B5" s="5" t="n">
        <x:v>1</x:v>
      </x:c>
      <x:c r="C5" s="1"/>
      <x:c r="D5" s="1"/>
      <x:c r="E5" s="1"/>
      <x:c r="F5" s="1"/>
      <x:c r="G5" s="1"/>
      <x:c r="H5" s="1"/>
    </x:row>
    <x:row r="6">
      <x:c r="A6" s="1" t="str">
        <x:v>每板实际装配件数</x:v>
      </x:c>
      <x:c r="B6" s="1" t="n">
        <x:v>115</x:v>
      </x:c>
      <x:c r="C6" s="1"/>
      <x:c r="D6" s="1"/>
      <x:c r="E6" s="1"/>
      <x:c r="F6" s="1"/>
      <x:c r="G6" s="1"/>
      <x:c r="H6" s="1"/>
    </x:row>
    <x:row r="7">
      <x:c r="A7" s="1" t="str">
        <x:v>默认不装位号</x:v>
      </x:c>
      <x:c r="B7" s="1" t="n">
        <x:v>2</x:v>
      </x:c>
      <x:c r="C7" s="1"/>
      <x:c r="D7" s="1"/>
      <x:c r="E7" s="1"/>
      <x:c r="F7" s="1"/>
      <x:c r="G7" s="1"/>
      <x:c r="H7" s="1"/>
    </x:row>
    <x:row r="8">
      <x:c r="A8" s="1" t="str">
        <x:v>裸铜测试点</x:v>
      </x:c>
      <x:c r="B8" s="1" t="n">
        <x:v>4</x:v>
      </x:c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 ht="52" customHeight="1">
      <x:c r="A11" s="6" t="str">
        <x:v>使用方法</x:v>
      </x:c>
      <x:c r="B11" s="6" t="str">
        <x:v>修改黄色B4/B5；板级采购G列填写额外备料数量。整机配件H列按安装套数或共用工具套数计算。</x:v>
      </x:c>
      <x:c r="C11" s="1"/>
      <x:c r="D11" s="1"/>
      <x:c r="E11" s="1"/>
      <x:c r="F11" s="1"/>
      <x:c r="G11" s="1"/>
      <x:c r="H11" s="1"/>
    </x:row>
    <x:row r="12" ht="52" customHeight="1">
      <x:c r="A12" s="6" t="str">
        <x:v>计数范围</x:v>
      </x:c>
      <x:c r="B12" s="6" t="str">
        <x:v>121个位号 = 115个装配件 + R43/R44两个DNP + 4个PCB自带测试点；测试点不进入采购汇总。</x:v>
      </x:c>
      <x:c r="C12" s="1"/>
      <x:c r="D12" s="1"/>
      <x:c r="E12" s="1"/>
      <x:c r="F12" s="1"/>
      <x:c r="G12" s="1"/>
      <x:c r="H12" s="1"/>
    </x:row>
    <x:row r="13" ht="52" customHeight="1">
      <x:c r="A13" s="6" t="str">
        <x:v>线束采购方式</x:v>
      </x:c>
      <x:c r="B13" s="6" t="str">
        <x:v>整机配件中的定制线束为成品件；线束子件仅在自行装配时采购，禁止成品和子件重复下单。</x:v>
      </x:c>
      <x:c r="C13" s="1"/>
      <x:c r="D13" s="1"/>
      <x:c r="E13" s="1"/>
      <x:c r="F13" s="1"/>
      <x:c r="G13" s="1"/>
      <x:c r="H13" s="1"/>
    </x:row>
    <x:row r="14" ht="52" customHeight="1">
      <x:c r="A14" s="6" t="str">
        <x:v>自定义件</x:v>
      </x:c>
      <x:c r="B14" s="6" t="str">
        <x:v>HMI700开头的料号是本工程内部定义，按随包DXF和规范询价；不是元件厂商订货号。</x:v>
      </x:c>
      <x:c r="C14" s="1"/>
      <x:c r="D14" s="1"/>
      <x:c r="E14" s="1"/>
      <x:c r="F14" s="1"/>
      <x:c r="G14" s="1"/>
      <x:c r="H14" s="1"/>
    </x:row>
    <x:row r="15" ht="52" customHeight="1">
      <x:c r="A15" s="6" t="str">
        <x:v>现有柜内电源</x:v>
      </x:c>
      <x:c r="B15" s="6" t="str">
        <x:v>如宿主设备已有合格24V电源，可把整机配件A02的采购量覆盖为0；留存更改记录。</x:v>
      </x:c>
      <x:c r="C15" s="1"/>
      <x:c r="D15" s="1"/>
      <x:c r="E15" s="1"/>
      <x:c r="F15" s="1"/>
      <x:c r="G15" s="1"/>
      <x:c r="H15" s="1"/>
    </x:row>
    <x:row r="16" ht="52" customHeight="1">
      <x:c r="A16" s="6" t="str">
        <x:v>来源</x:v>
      </x:c>
      <x:c r="B16" s="6" t="str">
        <x:v>资料列指向厂家资料或工程包内规范。元件型号已选定；当前库存、报价、MOQ和停产替代需供应商回确认。</x:v>
      </x:c>
      <x:c r="C16" s="1"/>
      <x:c r="D16" s="1"/>
      <x:c r="E16" s="1"/>
      <x:c r="F16" s="1"/>
      <x:c r="G16" s="1"/>
      <x:c r="H16" s="1"/>
    </x:row>
    <x:row r="17" ht="52" customHeight="1">
      <x:c r="A17" s="6" t="str">
        <x:v>结构配合</x:v>
      </x:c>
      <x:c r="B17" s="6" t="str">
        <x:v>背板、前框、压片、垫片已选材料并给出候选尺寸图；GT911屏幕玻璃、厚度和承力位置需样品复核。</x:v>
      </x:c>
      <x:c r="C17" s="1"/>
      <x:c r="D17" s="1"/>
      <x:c r="E17" s="1"/>
      <x:c r="F17" s="1"/>
      <x:c r="G17" s="1"/>
      <x:c r="H17" s="1"/>
    </x:row>
    <x:row r="18" ht="52" customHeight="1">
      <x:c r="A18" s="6" t="str">
        <x:v>电气与环境</x:v>
      </x:c>
      <x:c r="B18" s="6" t="str">
        <x:v>显示模组公开温度/背光电流为TBD；3.3V有效电容、最大负载、温升和EMC需实物测量。</x:v>
      </x:c>
      <x:c r="C18" s="1"/>
      <x:c r="D18" s="1"/>
      <x:c r="E18" s="1"/>
      <x:c r="F18" s="1"/>
      <x:c r="G18" s="1"/>
      <x:c r="H18" s="1"/>
    </x:row>
    <x:row r="19" ht="52" customHeight="1">
      <x:c r="A19" s="6" t="str">
        <x:v>版本变化</x:v>
      </x:c>
      <x:c r="B19" s="6" t="str">
        <x:v>输入改为5×2.2µF/100V＋220nF；C32增至10µF；局部电源和USB重布。有效容量、回流/阻抗和浪涌仍需验收。</x:v>
      </x:c>
      <x:c r="C19" s="1"/>
      <x:c r="D19" s="1"/>
      <x:c r="E19" s="1"/>
      <x:c r="F19" s="1"/>
      <x:c r="G19" s="1"/>
      <x:c r="H19" s="1"/>
    </x:row>
    <x:row r="20" ht="52" customHeight="1">
      <x:c r="A20" s="6" t="str">
        <x:v>放行状态</x:v>
      </x:c>
      <x:c r="B20" s="6" t="str">
        <x:v>本工作簿和CAD均为开发候选，未实板通电或制造放行。软件验证证据见verification。</x:v>
      </x:c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dataValidations count="1">
    <x:dataValidation type="whole" operator="between" sqref="B4:B5">
      <x:formula1>0</x:formula1>
      <x:formula2>10000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47" hidden="0" customWidth="1"/>
    <x:col min="4" max="4" width="39" hidden="0" customWidth="1"/>
    <x:col min="5" max="5" width="42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70" hidden="0" customWidth="1"/>
    <x:col min="11" max="11" width="66" hidden="0" customWidth="1"/>
  </x:cols>
  <x:sheetData>
    <x:row r="1" ht="34" customHeight="1">
      <x:c r="A1" s="8" t="str">
        <x:v>板级采购 · 50个完整料号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6" customHeight="1">
      <x:c r="A2" s="7" t="str">
        <x:v>黄色为额外备料输入；默认不采购DNP。型号替代必须复核参数、焊盘、引脚及最大高度。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4" ht="30" customHeight="1">
      <x:c r="A4" s="10" t="str">
        <x:v>完整订货号</x:v>
      </x:c>
      <x:c r="B4" s="10" t="str">
        <x:v>厂家</x:v>
      </x:c>
      <x:c r="C4" s="10" t="str">
        <x:v>选型参数</x:v>
      </x:c>
      <x:c r="D4" s="10" t="str">
        <x:v>位号</x:v>
      </x:c>
      <x:c r="E4" s="10" t="str">
        <x:v>封装</x:v>
      </x:c>
      <x:c r="F4" s="10" t="str">
        <x:v>每板装配</x:v>
      </x:c>
      <x:c r="G4" s="10" t="str">
        <x:v>额外备料</x:v>
      </x:c>
      <x:c r="H4" s="10" t="str">
        <x:v>采购数量</x:v>
      </x:c>
      <x:c r="I4" s="10" t="str">
        <x:v>装配状态</x:v>
      </x:c>
      <x:c r="J4" s="10" t="str">
        <x:v>厂家资料</x:v>
      </x:c>
      <x:c r="K4" s="10" t="str">
        <x:v>说明</x:v>
      </x:c>
    </x:row>
    <x:row r="5" ht="52" customHeight="1">
      <x:c r="A5" s="13" t="str">
        <x:v>STM32F407VGT6</x:v>
      </x:c>
      <x:c r="B5" s="13" t="str">
        <x:v>STMicroelectronics</x:v>
      </x:c>
      <x:c r="C5" s="13" t="str">
        <x:v>168MHz / 1MB Flash / LQFP100 / -40..85°C</x:v>
      </x:c>
      <x:c r="D5" s="13" t="str">
        <x:v>U1</x:v>
      </x:c>
      <x:c r="E5" s="13" t="str">
        <x:v>Package_QFP:LQFP-100_14x14mm_P0.5mm</x:v>
      </x:c>
      <x:c r="F5" s="13" t="n">
        <x:v>1</x:v>
      </x:c>
      <x:c r="G5" s="14" t="n">
        <x:v>0</x:v>
      </x:c>
      <x:c r="H5" s="13" t="n">
        <x:f>F5*'采购说明'!$B$4+G5</x:f>
        <x:v>5</x:v>
      </x:c>
      <x:c r="I5" s="13" t="str">
        <x:v>YES</x:v>
      </x:c>
      <x:c r="J5" s="13" t="str">
        <x:v>https://www.st.com/resource/en/datasheet/stm32f407vg.pdf</x:v>
      </x:c>
      <x:c r="K5" s="13" t="str"/>
    </x:row>
    <x:row r="6" ht="52" customHeight="1">
      <x:c r="A6" s="12" t="str">
        <x:v>C0805C104K4RACTU</x:v>
      </x:c>
      <x:c r="B6" s="12" t="str">
        <x:v>KEMET / YAGEO</x:v>
      </x:c>
      <x:c r="C6" s="12" t="str">
        <x:v>100nF 16V X7R</x:v>
      </x:c>
      <x:c r="D6" s="12" t="str">
        <x:v>C1,C2,C3,C4,C5,C6,C7,C12,C13,C16,C21,C26,C29,C31,C33,C35,C37</x:v>
      </x:c>
      <x:c r="E6" s="12" t="str">
        <x:v>Capacitor_SMD:C_0805_2012Metric</x:v>
      </x:c>
      <x:c r="F6" s="12" t="n">
        <x:v>17</x:v>
      </x:c>
      <x:c r="G6" s="14" t="n">
        <x:v>0</x:v>
      </x:c>
      <x:c r="H6" s="12" t="n">
        <x:f>F6*'采购说明'!$B$4+G6</x:f>
        <x:v>85</x:v>
      </x:c>
      <x:c r="I6" s="12" t="str">
        <x:v>YES</x:v>
      </x:c>
      <x:c r="J6" s="12" t="str">
        <x:v>https://search.kemet.com/component-documentation/download/specsheet/C0805C104K4RACTU</x:v>
      </x:c>
      <x:c r="K6" s="12" t="str">
        <x:v>27pF ±5%；其余 MLCC ±10%</x:v>
      </x:c>
    </x:row>
    <x:row r="7" ht="52" customHeight="1">
      <x:c r="A7" s="13" t="str">
        <x:v>C0805C475K4RACTU</x:v>
      </x:c>
      <x:c r="B7" s="13" t="str">
        <x:v>KEMET / YAGEO</x:v>
      </x:c>
      <x:c r="C7" s="13" t="str">
        <x:v>4.7uF 16V X7R</x:v>
      </x:c>
      <x:c r="D7" s="13" t="str">
        <x:v>C8,C30,C34,C36</x:v>
      </x:c>
      <x:c r="E7" s="13" t="str">
        <x:v>Capacitor_SMD:C_0805_2012Metric</x:v>
      </x:c>
      <x:c r="F7" s="13" t="n">
        <x:v>4</x:v>
      </x:c>
      <x:c r="G7" s="14" t="n">
        <x:v>0</x:v>
      </x:c>
      <x:c r="H7" s="13" t="n">
        <x:f>F7*'采购说明'!$B$4+G7</x:f>
        <x:v>20</x:v>
      </x:c>
      <x:c r="I7" s="13" t="str">
        <x:v>YES</x:v>
      </x:c>
      <x:c r="J7" s="13" t="str">
        <x:v>https://search.kemet.com/component-documentation/download/specsheet/C0805C475K4RACTU</x:v>
      </x:c>
      <x:c r="K7" s="13" t="str">
        <x:v>27pF ±5%；其余 MLCC ±10%</x:v>
      </x:c>
    </x:row>
    <x:row r="8" ht="52" customHeight="1">
      <x:c r="A8" s="12" t="str">
        <x:v>C0805C225K8RACTU</x:v>
      </x:c>
      <x:c r="B8" s="12" t="str">
        <x:v>KEMET / YAGEO</x:v>
      </x:c>
      <x:c r="C8" s="12" t="str">
        <x:v>2.2uF 10V X7R</x:v>
      </x:c>
      <x:c r="D8" s="12" t="str">
        <x:v>C9,C10</x:v>
      </x:c>
      <x:c r="E8" s="12" t="str">
        <x:v>Capacitor_SMD:C_0805_2012Metric</x:v>
      </x:c>
      <x:c r="F8" s="12" t="n">
        <x:v>2</x:v>
      </x:c>
      <x:c r="G8" s="14" t="n">
        <x:v>0</x:v>
      </x:c>
      <x:c r="H8" s="12" t="n">
        <x:f>F8*'采购说明'!$B$4+G8</x:f>
        <x:v>10</x:v>
      </x:c>
      <x:c r="I8" s="12" t="str">
        <x:v>YES</x:v>
      </x:c>
      <x:c r="J8" s="12" t="str">
        <x:v>https://search.kemet.com/component-documentation/download/specsheet/C0805C225K8RACTU</x:v>
      </x:c>
      <x:c r="K8" s="12" t="str">
        <x:v>27pF ±5%；其余 MLCC ±10%</x:v>
      </x:c>
    </x:row>
    <x:row r="9" ht="52" customHeight="1">
      <x:c r="A9" s="13" t="str">
        <x:v>BLM18AG601SN1D</x:v>
      </x:c>
      <x:c r="B9" s="13" t="str">
        <x:v>Murata</x:v>
      </x:c>
      <x:c r="C9" s="13" t="str">
        <x:v>600Ω@100MHz / 0603 / 0.5A</x:v>
      </x:c>
      <x:c r="D9" s="13" t="str">
        <x:v>FB1</x:v>
      </x:c>
      <x:c r="E9" s="13" t="str">
        <x:v>Inductor_SMD:L_0603_1608Metric</x:v>
      </x:c>
      <x:c r="F9" s="13" t="n">
        <x:v>1</x:v>
      </x:c>
      <x:c r="G9" s="14" t="n">
        <x:v>0</x:v>
      </x:c>
      <x:c r="H9" s="13" t="n">
        <x:f>F9*'采购说明'!$B$4+G9</x:f>
        <x:v>5</x:v>
      </x:c>
      <x:c r="I9" s="13" t="str">
        <x:v>YES</x:v>
      </x:c>
      <x:c r="J9" s="13" t="str">
        <x:v>https://www.murata.com/en-us/products/productdetail?partno=BLM18AG601SN1%23</x:v>
      </x:c>
      <x:c r="K9" s="13" t="str"/>
    </x:row>
    <x:row r="10" ht="52" customHeight="1">
      <x:c r="A10" s="12" t="str">
        <x:v>C0805C105K4RACTU</x:v>
      </x:c>
      <x:c r="B10" s="12" t="str">
        <x:v>KEMET / YAGEO</x:v>
      </x:c>
      <x:c r="C10" s="12" t="str">
        <x:v>1uF 16V X7R</x:v>
      </x:c>
      <x:c r="D10" s="12" t="str">
        <x:v>C11,C20</x:v>
      </x:c>
      <x:c r="E10" s="12" t="str">
        <x:v>Capacitor_SMD:C_0805_2012Metric</x:v>
      </x:c>
      <x:c r="F10" s="12" t="n">
        <x:v>2</x:v>
      </x:c>
      <x:c r="G10" s="14" t="n">
        <x:v>0</x:v>
      </x:c>
      <x:c r="H10" s="12" t="n">
        <x:f>F10*'采购说明'!$B$4+G10</x:f>
        <x:v>10</x:v>
      </x:c>
      <x:c r="I10" s="12" t="str">
        <x:v>YES</x:v>
      </x:c>
      <x:c r="J10" s="12" t="str">
        <x:v>https://search.kemet.com/component-documentation/download/specsheet/C0805C105K4RACTU</x:v>
      </x:c>
      <x:c r="K10" s="12" t="str">
        <x:v>27pF ±5%；其余 MLCC ±10%</x:v>
      </x:c>
    </x:row>
    <x:row r="11" ht="52" customHeight="1">
      <x:c r="A11" s="13" t="str">
        <x:v>RC0805FR-0710KL</x:v>
      </x:c>
      <x:c r="B11" s="13" t="str">
        <x:v>YAGEO</x:v>
      </x:c>
      <x:c r="C11" s="13" t="str">
        <x:v>10k 1% / 1/8W</x:v>
      </x:c>
      <x:c r="D11" s="13" t="str">
        <x:v>R1,R2,R4,R7,R27,R34,R35,R36,R38,R39,R40</x:v>
      </x:c>
      <x:c r="E11" s="13" t="str">
        <x:v>Resistor_SMD:R_0805_2012Metric</x:v>
      </x:c>
      <x:c r="F11" s="13" t="n">
        <x:v>11</x:v>
      </x:c>
      <x:c r="G11" s="14" t="n">
        <x:v>0</x:v>
      </x:c>
      <x:c r="H11" s="13" t="n">
        <x:f>F11*'采购说明'!$B$4+G11</x:f>
        <x:v>55</x:v>
      </x:c>
      <x:c r="I11" s="13" t="str">
        <x:v>YES</x:v>
      </x:c>
      <x:c r="J11" s="13" t="str">
        <x:v>https://www.yageogroup.com/content/datasheet/asset/file/PYU-RC_GROUP_51_ROHS_L</x:v>
      </x:c>
      <x:c r="K11" s="13" t="str"/>
    </x:row>
    <x:row r="12" ht="52" customHeight="1">
      <x:c r="A12" s="12" t="str">
        <x:v>TL3342F160QG</x:v>
      </x:c>
      <x:c r="B12" s="12" t="str">
        <x:v>E-Switch</x:v>
      </x:c>
      <x:c r="C12" s="12" t="str">
        <x:v>SPST-NO / 160gf / 50mA 12V / 5.1mm / H1.5mm</x:v>
      </x:c>
      <x:c r="D12" s="12" t="str">
        <x:v>SW1,SW2,SW3,SW4</x:v>
      </x:c>
      <x:c r="E12" s="12" t="str">
        <x:v>Button_Switch_SMD:SW_SPST_TL3342</x:v>
      </x:c>
      <x:c r="F12" s="12" t="n">
        <x:v>4</x:v>
      </x:c>
      <x:c r="G12" s="14" t="n">
        <x:v>0</x:v>
      </x:c>
      <x:c r="H12" s="12" t="n">
        <x:f>F12*'采购说明'!$B$4+G12</x:f>
        <x:v>20</x:v>
      </x:c>
      <x:c r="I12" s="12" t="str">
        <x:v>YES</x:v>
      </x:c>
      <x:c r="J12" s="12" t="str">
        <x:v>https://www.e-switch.com/product/tl3342-series-low-profile-smt-tactile-switch/</x:v>
      </x:c>
      <x:c r="K12" s="12" t="str">
        <x:v>板内维护按键，不穿前面板；主操作用电容触摸</x:v>
      </x:c>
    </x:row>
    <x:row r="13" ht="52" customHeight="1">
      <x:c r="A13" s="13" t="str">
        <x:v>RC0805FR-0747KL</x:v>
      </x:c>
      <x:c r="B13" s="13" t="str">
        <x:v>YAGEO</x:v>
      </x:c>
      <x:c r="C13" s="13" t="str">
        <x:v>47k 1% / 1/8W</x:v>
      </x:c>
      <x:c r="D13" s="13" t="str">
        <x:v>R3</x:v>
      </x:c>
      <x:c r="E13" s="13" t="str">
        <x:v>Resistor_SMD:R_0805_2012Metric</x:v>
      </x:c>
      <x:c r="F13" s="13" t="n">
        <x:v>1</x:v>
      </x:c>
      <x:c r="G13" s="14" t="n">
        <x:v>0</x:v>
      </x:c>
      <x:c r="H13" s="13" t="n">
        <x:f>F13*'采购说明'!$B$4+G13</x:f>
        <x:v>5</x:v>
      </x:c>
      <x:c r="I13" s="13" t="str">
        <x:v>YES</x:v>
      </x:c>
      <x:c r="J13" s="13" t="str">
        <x:v>https://www.yageogroup.com/content/datasheet/asset/file/PYU-RC_GROUP_51_ROHS_L</x:v>
      </x:c>
      <x:c r="K13" s="13" t="str"/>
    </x:row>
    <x:row r="14" ht="52" customHeight="1">
      <x:c r="A14" s="12" t="str">
        <x:v>TSW-102-07-G-S</x:v>
      </x:c>
      <x:c r="B14" s="12" t="str">
        <x:v>Samtec</x:v>
      </x:c>
      <x:c r="C14" s="12" t="str">
        <x:v>1×2 / P2.54mm / vertical</x:v>
      </x:c>
      <x:c r="D14" s="12" t="str">
        <x:v>JP1,JP2,JP3</x:v>
      </x:c>
      <x:c r="E14" s="12" t="str">
        <x:v>Connector_PinHeader_2.54mm:PinHeader_1x02_P2.54mm_Vertical</x:v>
      </x:c>
      <x:c r="F14" s="12" t="n">
        <x:v>3</x:v>
      </x:c>
      <x:c r="G14" s="14" t="n">
        <x:v>0</x:v>
      </x:c>
      <x:c r="H14" s="12" t="n">
        <x:f>F14*'采购说明'!$B$4+G14</x:f>
        <x:v>15</x:v>
      </x:c>
      <x:c r="I14" s="12" t="str">
        <x:v>YES</x:v>
      </x:c>
      <x:c r="J14" s="12" t="str">
        <x:v>https://www.samtec.com/products/tsw-102-07-g-s</x:v>
      </x:c>
      <x:c r="K14" s="12" t="str">
        <x:v>默认全部开路，跳帽作为随箱附件</x:v>
      </x:c>
    </x:row>
    <x:row r="15" ht="52" customHeight="1">
      <x:c r="A15" s="13" t="str">
        <x:v>ABM8-8.000MHZ-B2-T</x:v>
      </x:c>
      <x:c r="B15" s="13" t="str">
        <x:v>Abracon</x:v>
      </x:c>
      <x:c r="C15" s="13" t="str">
        <x:v>8MHz / CL18pF / ±20ppm / 3225 4pin</x:v>
      </x:c>
      <x:c r="D15" s="13" t="str">
        <x:v>Y1</x:v>
      </x:c>
      <x:c r="E15" s="13" t="str">
        <x:v>Crystal:Crystal_SMD_3225-4Pin_3.2x2.5mm</x:v>
      </x:c>
      <x:c r="F15" s="13" t="n">
        <x:v>1</x:v>
      </x:c>
      <x:c r="G15" s="14" t="n">
        <x:v>0</x:v>
      </x:c>
      <x:c r="H15" s="13" t="n">
        <x:f>F15*'采购说明'!$B$4+G15</x:f>
        <x:v>5</x:v>
      </x:c>
      <x:c r="I15" s="13" t="str">
        <x:v>YES</x:v>
      </x:c>
      <x:c r="J15" s="13" t="str">
        <x:v>https://abracon.com/Resonators/ABM8.pdf</x:v>
      </x:c>
      <x:c r="K15" s="13" t="str">
        <x:v>27pF 负载为含寄生电容的开发计算值；实测启动裕量后确认</x:v>
      </x:c>
    </x:row>
    <x:row r="16" ht="52" customHeight="1">
      <x:c r="A16" s="12" t="str">
        <x:v>C0805C270J5GACTU</x:v>
      </x:c>
      <x:c r="B16" s="12" t="str">
        <x:v>KEMET / YAGEO</x:v>
      </x:c>
      <x:c r="C16" s="12" t="str">
        <x:v>27pF 50V C0G</x:v>
      </x:c>
      <x:c r="D16" s="12" t="str">
        <x:v>C14,C15</x:v>
      </x:c>
      <x:c r="E16" s="12" t="str">
        <x:v>Capacitor_SMD:C_0805_2012Metric</x:v>
      </x:c>
      <x:c r="F16" s="12" t="n">
        <x:v>2</x:v>
      </x:c>
      <x:c r="G16" s="14" t="n">
        <x:v>0</x:v>
      </x:c>
      <x:c r="H16" s="12" t="n">
        <x:f>F16*'采购说明'!$B$4+G16</x:f>
        <x:v>10</x:v>
      </x:c>
      <x:c r="I16" s="12" t="str">
        <x:v>YES</x:v>
      </x:c>
      <x:c r="J16" s="12" t="str">
        <x:v>https://search.kemet.com/component-documentation/download/specsheet/C0805C270J5GACTU</x:v>
      </x:c>
      <x:c r="K16" s="12" t="str">
        <x:v>27pF ±5%；其余 MLCC ±10%</x:v>
      </x:c>
    </x:row>
    <x:row r="17" ht="52" customHeight="1">
      <x:c r="A17" s="13" t="str">
        <x:v>W25Q64JVSSIQ</x:v>
      </x:c>
      <x:c r="B17" s="13" t="str">
        <x:v>Winbond</x:v>
      </x:c>
      <x:c r="C17" s="13" t="str">
        <x:v>64Mbit / 2.7..3.6V / SOIC8 208mil / industrial</x:v>
      </x:c>
      <x:c r="D17" s="13" t="str">
        <x:v>U2</x:v>
      </x:c>
      <x:c r="E17" s="13" t="str">
        <x:v>Package_SO:SOIC-8_5.3x5.3mm_P1.27mm</x:v>
      </x:c>
      <x:c r="F17" s="13" t="n">
        <x:v>1</x:v>
      </x:c>
      <x:c r="G17" s="14" t="n">
        <x:v>0</x:v>
      </x:c>
      <x:c r="H17" s="13" t="n">
        <x:f>F17*'采购说明'!$B$4+G17</x:f>
        <x:v>5</x:v>
      </x:c>
      <x:c r="I17" s="13" t="str">
        <x:v>YES</x:v>
      </x:c>
      <x:c r="J17" s="13" t="str">
        <x:v>https://www.winbond.com/resource-files/W25Q64JV%20RevN%2003272018%20Plus.pdf</x:v>
      </x:c>
      <x:c r="K17" s="13" t="str"/>
    </x:row>
    <x:row r="18" ht="52" customHeight="1">
      <x:c r="A18" s="12" t="str">
        <x:v>1715035</x:v>
      </x:c>
      <x:c r="B18" s="12" t="str">
        <x:v>Phoenix Contact</x:v>
      </x:c>
      <x:c r="C18" s="12" t="str">
        <x:v>MKDS 1,5/3 / 3pos / P5.00mm / horizontal / THT</x:v>
      </x:c>
      <x:c r="D18" s="12" t="str">
        <x:v>J1</x:v>
      </x:c>
      <x:c r="E18" s="12" t="str">
        <x:v>TerminalBlock_Phoenix:TerminalBlock_Phoenix_MKDS-1,5-3_1x03_P5.00mm_Horizontal</x:v>
      </x:c>
      <x:c r="F18" s="12" t="n">
        <x:v>1</x:v>
      </x:c>
      <x:c r="G18" s="14" t="n">
        <x:v>0</x:v>
      </x:c>
      <x:c r="H18" s="12" t="n">
        <x:f>F18*'采购说明'!$B$4+G18</x:f>
        <x:v>5</x:v>
      </x:c>
      <x:c r="I18" s="12" t="str">
        <x:v>YES</x:v>
      </x:c>
      <x:c r="J18" s="12" t="str">
        <x:v>https://www.phoenixcontact.com/en-us/products/pcb-terminal-block-mkds-15-3-1715035</x:v>
      </x:c>
      <x:c r="K18" s="12" t="str">
        <x:v>必须是无 -5,08 后缀的 5.00mm 型号；与当前 PCB 孔距匹配</x:v>
      </x:c>
    </x:row>
    <x:row r="19" ht="52" customHeight="1">
      <x:c r="A19" s="13" t="str">
        <x:v>0451001.MRL</x:v>
      </x:c>
      <x:c r="B19" s="13" t="str">
        <x:v>Littelfuse</x:v>
      </x:c>
      <x:c r="C19" s="13" t="str">
        <x:v>Nano2 451 / 1A / 125VAC/VDC / fast</x:v>
      </x:c>
      <x:c r="D19" s="13" t="str">
        <x:v>F1</x:v>
      </x:c>
      <x:c r="E19" s="13" t="str">
        <x:v>Fuse:Fuse_Littelfuse-NANO2-451_453</x:v>
      </x:c>
      <x:c r="F19" s="13" t="n">
        <x:v>1</x:v>
      </x:c>
      <x:c r="G19" s="14" t="n">
        <x:v>0</x:v>
      </x:c>
      <x:c r="H19" s="13" t="n">
        <x:f>F19*'采购说明'!$B$4+G19</x:f>
        <x:v>5</x:v>
      </x:c>
      <x:c r="I19" s="13" t="str">
        <x:v>YES</x:v>
      </x:c>
      <x:c r="J19" s="13" t="str">
        <x:v>https://www.littelfuse.com/assetdocs/fuse-451-and-453-datasheet?assetguid=533cd5cc-956c-4243-867f-6ab5a62f6ba1</x:v>
      </x:c>
      <x:c r="K19" s="13" t="str">
        <x:v>更正完整订货号；替换 V0.1 的名义焊盘为厂家系列对应库封装</x:v>
      </x:c>
    </x:row>
    <x:row r="20" ht="52" customHeight="1">
      <x:c r="A20" s="12" t="str">
        <x:v>SS310-HF</x:v>
      </x:c>
      <x:c r="B20" s="12" t="str">
        <x:v>Comchip Technology</x:v>
      </x:c>
      <x:c r="C20" s="12" t="str">
        <x:v>3A / 100V Schottky / SMA DO214AC</x:v>
      </x:c>
      <x:c r="D20" s="12" t="str">
        <x:v>D1</x:v>
      </x:c>
      <x:c r="E20" s="12" t="str">
        <x:v>Diode_SMD:D_SMA</x:v>
      </x:c>
      <x:c r="F20" s="12" t="n">
        <x:v>1</x:v>
      </x:c>
      <x:c r="G20" s="14" t="n">
        <x:v>0</x:v>
      </x:c>
      <x:c r="H20" s="12" t="n">
        <x:f>F20*'采购说明'!$B$4+G20</x:f>
        <x:v>5</x:v>
      </x:c>
      <x:c r="I20" s="12" t="str">
        <x:v>YES</x:v>
      </x:c>
      <x:c r="J20" s="12" t="str">
        <x:v>https://www.comchiptech.com/admin/files/product/20190514101641.pdf</x:v>
      </x:c>
      <x:c r="K20" s="12" t="str">
        <x:v>锁定 SMA 型号；SS310C-HF 是 SMC，不能替代</x:v>
      </x:c>
    </x:row>
    <x:row r="21" ht="52" customHeight="1">
      <x:c r="A21" s="13" t="str">
        <x:v>SMBJ33A</x:v>
      </x:c>
      <x:c r="B21" s="13" t="str">
        <x:v>Littelfuse</x:v>
      </x:c>
      <x:c r="C21" s="13" t="str">
        <x:v>33V VRWM / unidirectional / 600W / SMB</x:v>
      </x:c>
      <x:c r="D21" s="13" t="str">
        <x:v>D2</x:v>
      </x:c>
      <x:c r="E21" s="13" t="str">
        <x:v>Diode_SMD:D_SMB</x:v>
      </x:c>
      <x:c r="F21" s="13" t="n">
        <x:v>1</x:v>
      </x:c>
      <x:c r="G21" s="14" t="n">
        <x:v>0</x:v>
      </x:c>
      <x:c r="H21" s="13" t="n">
        <x:f>F21*'采购说明'!$B$4+G21</x:f>
        <x:v>5</x:v>
      </x:c>
      <x:c r="I21" s="13" t="str">
        <x:v>YES</x:v>
      </x:c>
      <x:c r="J21" s="13" t="str">
        <x:v>https://www.littelfuse.com/products/tvs-diodes/surface-mount/smbj/smbj33a</x:v>
      </x:c>
      <x:c r="K21" s="13" t="str"/>
    </x:row>
    <x:row r="22" ht="52" customHeight="1">
      <x:c r="A22" s="12" t="str">
        <x:v>EEU-FR1J470</x:v>
      </x:c>
      <x:c r="B22" s="12" t="str">
        <x:v>Panasonic Industry</x:v>
      </x:c>
      <x:c r="C22" s="12" t="str">
        <x:v>47µF ±20% / 63V / Ø6.3×11.2mm / P2.5mm / 105°C</x:v>
      </x:c>
      <x:c r="D22" s="12" t="str">
        <x:v>C17</x:v>
      </x:c>
      <x:c r="E22" s="12" t="str">
        <x:v>Capacitor_THT:CP_Radial_D6.3mm_P2.50mm</x:v>
      </x:c>
      <x:c r="F22" s="12" t="n">
        <x:v>1</x:v>
      </x:c>
      <x:c r="G22" s="14" t="n">
        <x:v>0</x:v>
      </x:c>
      <x:c r="H22" s="12" t="n">
        <x:f>F22*'采购说明'!$B$4+G22</x:f>
        <x:v>5</x:v>
      </x:c>
      <x:c r="I22" s="12" t="str">
        <x:v>YES</x:v>
      </x:c>
      <x:c r="J22" s="12" t="str">
        <x:v>https://industrial.panasonic.com/cdbs/www-data/pdf/RDF0000/ABA0000C1215.pdf</x:v>
      </x:c>
      <x:c r="K22" s="12" t="str"/>
    </x:row>
    <x:row r="23" ht="52" customHeight="1">
      <x:c r="A23" s="13" t="str">
        <x:v>C1210C225K1RACTU</x:v>
      </x:c>
      <x:c r="B23" s="13" t="str">
        <x:v>KEMET / YAGEO</x:v>
      </x:c>
      <x:c r="C23" s="13" t="str">
        <x:v>2.2uF 100V X7R</x:v>
      </x:c>
      <x:c r="D23" s="13" t="str">
        <x:v>C18,C38,C39,C40,C41</x:v>
      </x:c>
      <x:c r="E23" s="13" t="str">
        <x:v>Capacitor_SMD:C_1210_3225Metric</x:v>
      </x:c>
      <x:c r="F23" s="13" t="n">
        <x:v>5</x:v>
      </x:c>
      <x:c r="G23" s="14" t="n">
        <x:v>0</x:v>
      </x:c>
      <x:c r="H23" s="13" t="n">
        <x:f>F23*'采购说明'!$B$4+G23</x:f>
        <x:v>25</x:v>
      </x:c>
      <x:c r="I23" s="13" t="str">
        <x:v>YES</x:v>
      </x:c>
      <x:c r="J23" s="13" t="str">
        <x:v>https://search.kemet.com/component-documentation/download/specsheet/C1210C225K1RACTU</x:v>
      </x:c>
      <x:c r="K23" s="13" t="str">
        <x:v>与C38..C41共5颗并联，标称11µF；30V下有效容值目标≥4.7µF，首件核对偏压/老化与纹波</x:v>
      </x:c>
    </x:row>
    <x:row r="24" ht="52" customHeight="1">
      <x:c r="A24" s="12" t="str">
        <x:v>C0805C224K1RACTU</x:v>
      </x:c>
      <x:c r="B24" s="12" t="str">
        <x:v>KEMET / YAGEO</x:v>
      </x:c>
      <x:c r="C24" s="12" t="str">
        <x:v>220nF ±10% / 100V / X7R / 0805 / Hmax1.4mm</x:v>
      </x:c>
      <x:c r="D24" s="12" t="str">
        <x:v>C19</x:v>
      </x:c>
      <x:c r="E24" s="12" t="str">
        <x:v>Capacitor_SMD:C_0805_2012Metric</x:v>
      </x:c>
      <x:c r="F24" s="12" t="n">
        <x:v>1</x:v>
      </x:c>
      <x:c r="G24" s="14" t="n">
        <x:v>0</x:v>
      </x:c>
      <x:c r="H24" s="12" t="n">
        <x:f>F24*'采购说明'!$B$4+G24</x:f>
        <x:v>5</x:v>
      </x:c>
      <x:c r="I24" s="12" t="str">
        <x:v>YES</x:v>
      </x:c>
      <x:c r="J24" s="12" t="str">
        <x:v>https://search.kemet.com/component-documentation/download/specsheet/C0805C224K1RACTU</x:v>
      </x:c>
      <x:c r="K24" s="12" t="str">
        <x:v>U3 VIN/PGND 近端高频去耦；由100nF改为220nF</x:v>
      </x:c>
    </x:row>
    <x:row r="25" ht="52" customHeight="1">
      <x:c r="A25" s="13" t="str">
        <x:v>LMR36520ADDAR</x:v>
      </x:c>
      <x:c r="B25" s="13" t="str">
        <x:v>Texas Instruments</x:v>
      </x:c>
      <x:c r="C25" s="13" t="str">
        <x:v>4.2..65V 输入 / 2A / 400kHz / HSOIC8 DDA</x:v>
      </x:c>
      <x:c r="D25" s="13" t="str">
        <x:v>U3</x:v>
      </x:c>
      <x:c r="E25" s="13" t="str">
        <x:v>Package_SO:SOIC-8-1EP_3.9x4.9mm_P1.27mm_EP2.95x4.9mm_Mask2.71x3.4mm_ThermalVias</x:v>
      </x:c>
      <x:c r="F25" s="13" t="n">
        <x:v>1</x:v>
      </x:c>
      <x:c r="G25" s="14" t="n">
        <x:v>0</x:v>
      </x:c>
      <x:c r="H25" s="13" t="n">
        <x:f>F25*'采购说明'!$B$4+G25</x:f>
        <x:v>5</x:v>
      </x:c>
      <x:c r="I25" s="13" t="str">
        <x:v>YES</x:v>
      </x:c>
      <x:c r="J25" s="13" t="str">
        <x:v>https://www.ti.com/lit/ds/symlink/lmr36520.pdf</x:v>
      </x:c>
      <x:c r="K25" s="13" t="str"/>
    </x:row>
    <x:row r="26" ht="52" customHeight="1">
      <x:c r="A26" s="12" t="str">
        <x:v>XAL6060-153MEC</x:v>
      </x:c>
      <x:c r="B26" s="12" t="str">
        <x:v>Coilcraft</x:v>
      </x:c>
      <x:c r="C26" s="12" t="str">
        <x:v>15µH ±20% / DCR max43.75mΩ / Isat5.8A(30% drop) / Hmax6.1mm</x:v>
      </x:c>
      <x:c r="D26" s="12" t="str">
        <x:v>L1</x:v>
      </x:c>
      <x:c r="E26" s="12" t="str">
        <x:v>Inductor_SMD:L_Coilcraft_XAL6060-XXX</x:v>
      </x:c>
      <x:c r="F26" s="12" t="n">
        <x:v>1</x:v>
      </x:c>
      <x:c r="G26" s="14" t="n">
        <x:v>0</x:v>
      </x:c>
      <x:c r="H26" s="12" t="n">
        <x:f>F26*'采购说明'!$B$4+G26</x:f>
        <x:v>5</x:v>
      </x:c>
      <x:c r="I26" s="12" t="str">
        <x:v>YES</x:v>
      </x:c>
      <x:c r="J26" s="12" t="str">
        <x:v>https://www.coilcraft.com/getmedia/ea51f14b-7f32-4dc6-8dfe-d4b70549040f/xal60xx.pdf</x:v>
      </x:c>
      <x:c r="K26" s="12" t="str">
        <x:v>原 XAL6030-153MEC 不在厂家表中；更正为 XAL6060 并换相应库封装</x:v>
      </x:c>
    </x:row>
    <x:row r="27" ht="52" customHeight="1">
      <x:c r="A27" s="13" t="str">
        <x:v>C1210C226K4RACTU</x:v>
      </x:c>
      <x:c r="B27" s="13" t="str">
        <x:v>KEMET / YAGEO</x:v>
      </x:c>
      <x:c r="C27" s="13" t="str">
        <x:v>22uF 16V X7R</x:v>
      </x:c>
      <x:c r="D27" s="13" t="str">
        <x:v>C22,C23</x:v>
      </x:c>
      <x:c r="E27" s="13" t="str">
        <x:v>Capacitor_SMD:C_1210_3225Metric</x:v>
      </x:c>
      <x:c r="F27" s="13" t="n">
        <x:v>2</x:v>
      </x:c>
      <x:c r="G27" s="14" t="n">
        <x:v>0</x:v>
      </x:c>
      <x:c r="H27" s="13" t="n">
        <x:f>F27*'采购说明'!$B$4+G27</x:f>
        <x:v>10</x:v>
      </x:c>
      <x:c r="I27" s="13" t="str">
        <x:v>YES</x:v>
      </x:c>
      <x:c r="J27" s="13" t="str">
        <x:v>https://search.kemet.com/component-documentation/download/specsheet/C1210C226K4RACTU</x:v>
      </x:c>
      <x:c r="K27" s="13" t="str">
        <x:v>27pF ±5%；其余 MLCC ±10%</x:v>
      </x:c>
    </x:row>
    <x:row r="28" ht="52" customHeight="1">
      <x:c r="A28" s="12" t="str">
        <x:v>RC0805FR-07100KL</x:v>
      </x:c>
      <x:c r="B28" s="12" t="str">
        <x:v>YAGEO</x:v>
      </x:c>
      <x:c r="C28" s="12" t="str">
        <x:v>100k 1% / 1/8W</x:v>
      </x:c>
      <x:c r="D28" s="12" t="str">
        <x:v>R5,R33</x:v>
      </x:c>
      <x:c r="E28" s="12" t="str">
        <x:v>Resistor_SMD:R_0805_2012Metric</x:v>
      </x:c>
      <x:c r="F28" s="12" t="n">
        <x:v>2</x:v>
      </x:c>
      <x:c r="G28" s="14" t="n">
        <x:v>0</x:v>
      </x:c>
      <x:c r="H28" s="12" t="n">
        <x:f>F28*'采购说明'!$B$4+G28</x:f>
        <x:v>10</x:v>
      </x:c>
      <x:c r="I28" s="12" t="str">
        <x:v>YES</x:v>
      </x:c>
      <x:c r="J28" s="12" t="str">
        <x:v>https://www.yageogroup.com/content/datasheet/asset/file/PYU-RC_GROUP_51_ROHS_L</x:v>
      </x:c>
      <x:c r="K28" s="12" t="str"/>
    </x:row>
    <x:row r="29" ht="52" customHeight="1">
      <x:c r="A29" s="13" t="str">
        <x:v>RC0805FR-0724K9L</x:v>
      </x:c>
      <x:c r="B29" s="13" t="str">
        <x:v>YAGEO</x:v>
      </x:c>
      <x:c r="C29" s="13" t="str">
        <x:v>24.9k 1% / 1/8W</x:v>
      </x:c>
      <x:c r="D29" s="13" t="str">
        <x:v>R6</x:v>
      </x:c>
      <x:c r="E29" s="13" t="str">
        <x:v>Resistor_SMD:R_0805_2012Metric</x:v>
      </x:c>
      <x:c r="F29" s="13" t="n">
        <x:v>1</x:v>
      </x:c>
      <x:c r="G29" s="14" t="n">
        <x:v>0</x:v>
      </x:c>
      <x:c r="H29" s="13" t="n">
        <x:f>F29*'采购说明'!$B$4+G29</x:f>
        <x:v>5</x:v>
      </x:c>
      <x:c r="I29" s="13" t="str">
        <x:v>YES</x:v>
      </x:c>
      <x:c r="J29" s="13" t="str">
        <x:v>https://www.yageogroup.com/content/datasheet/asset/file/PYU-RC_GROUP_51_ROHS_L</x:v>
      </x:c>
      <x:c r="K29" s="13" t="str"/>
    </x:row>
    <x:row r="30" ht="52" customHeight="1">
      <x:c r="A30" s="12" t="str">
        <x:v>TSR 2-2433</x:v>
      </x:c>
      <x:c r="B30" s="12" t="str">
        <x:v>TRACO Power</x:v>
      </x:c>
      <x:c r="C30" s="12" t="str">
        <x:v>4.75..36V 输入 / 3.3V 2A / SIP3</x:v>
      </x:c>
      <x:c r="D30" s="12" t="str">
        <x:v>U4</x:v>
      </x:c>
      <x:c r="E30" s="12" t="str">
        <x:v>Converter_DCDC:Converter_DCDC_TRACO_TSR2-xxxx_THT</x:v>
      </x:c>
      <x:c r="F30" s="12" t="n">
        <x:v>1</x:v>
      </x:c>
      <x:c r="G30" s="14" t="n">
        <x:v>0</x:v>
      </x:c>
      <x:c r="H30" s="12" t="n">
        <x:f>F30*'采购说明'!$B$4+G30</x:f>
        <x:v>5</x:v>
      </x:c>
      <x:c r="I30" s="12" t="str">
        <x:v>YES</x:v>
      </x:c>
      <x:c r="J30" s="12" t="str">
        <x:v>https://www.tracopower.com/products/tsr2.pdf</x:v>
      </x:c>
      <x:c r="K30" s="12" t="str"/>
    </x:row>
    <x:row r="31" ht="52" customHeight="1">
      <x:c r="A31" s="13" t="str">
        <x:v>CGA4J1X5R1C106K125AC</x:v>
      </x:c>
      <x:c r="B31" s="13" t="str">
        <x:v>TDK</x:v>
      </x:c>
      <x:c r="C31" s="13" t="str">
        <x:v>10µF ±10% / 16V / X5R / 0805 / -55..85°C</x:v>
      </x:c>
      <x:c r="D31" s="13" t="str">
        <x:v>C24,C32</x:v>
      </x:c>
      <x:c r="E31" s="13" t="str">
        <x:v>Capacitor_SMD:C_0805_2012Metric</x:v>
      </x:c>
      <x:c r="F31" s="13" t="n">
        <x:v>2</x:v>
      </x:c>
      <x:c r="G31" s="14" t="n">
        <x:v>0</x:v>
      </x:c>
      <x:c r="H31" s="13" t="n">
        <x:f>F31*'采购说明'!$B$4+G31</x:f>
        <x:v>10</x:v>
      </x:c>
      <x:c r="I31" s="13" t="str">
        <x:v>YES</x:v>
      </x:c>
      <x:c r="J31" s="13" t="str">
        <x:v>https://product.tdk.com/info/en/documents/chara_sheet/CGA4J1X5R1C106K125AC.pdf</x:v>
      </x:c>
      <x:c r="K31" s="13" t="str">
        <x:v>更正介质为 X5R；3.3V 支路适用本项目 0..50°C 目标，核对 DC 偏压后有效容值</x:v>
      </x:c>
    </x:row>
    <x:row r="32" ht="52" customHeight="1">
      <x:c r="A32" s="12" t="str">
        <x:v>RC0805FR-071ML</x:v>
      </x:c>
      <x:c r="B32" s="12" t="str">
        <x:v>YAGEO</x:v>
      </x:c>
      <x:c r="C32" s="12" t="str">
        <x:v>1M 1% / 1/8W</x:v>
      </x:c>
      <x:c r="D32" s="12" t="str">
        <x:v>R8</x:v>
      </x:c>
      <x:c r="E32" s="12" t="str">
        <x:v>Resistor_SMD:R_0805_2012Metric</x:v>
      </x:c>
      <x:c r="F32" s="12" t="n">
        <x:v>1</x:v>
      </x:c>
      <x:c r="G32" s="14" t="n">
        <x:v>0</x:v>
      </x:c>
      <x:c r="H32" s="12" t="n">
        <x:f>F32*'采购说明'!$B$4+G32</x:f>
        <x:v>5</x:v>
      </x:c>
      <x:c r="I32" s="12" t="str">
        <x:v>YES</x:v>
      </x:c>
      <x:c r="J32" s="12" t="str">
        <x:v>https://www.yageogroup.com/content/datasheet/asset/file/PYU-RC_GROUP_51_ROHS_L</x:v>
      </x:c>
      <x:c r="K32" s="12" t="str"/>
    </x:row>
    <x:row r="33" ht="52" customHeight="1">
      <x:c r="A33" s="13" t="str">
        <x:v>C0805C102KDRACTU</x:v>
      </x:c>
      <x:c r="B33" s="13" t="str">
        <x:v>KEMET / YAGEO</x:v>
      </x:c>
      <x:c r="C33" s="13" t="str">
        <x:v>1nF 1kV X7R</x:v>
      </x:c>
      <x:c r="D33" s="13" t="str">
        <x:v>C25</x:v>
      </x:c>
      <x:c r="E33" s="13" t="str">
        <x:v>Capacitor_SMD:C_0805_2012Metric</x:v>
      </x:c>
      <x:c r="F33" s="13" t="n">
        <x:v>1</x:v>
      </x:c>
      <x:c r="G33" s="14" t="n">
        <x:v>0</x:v>
      </x:c>
      <x:c r="H33" s="13" t="n">
        <x:f>F33*'采购说明'!$B$4+G33</x:f>
        <x:v>5</x:v>
      </x:c>
      <x:c r="I33" s="13" t="str">
        <x:v>YES</x:v>
      </x:c>
      <x:c r="J33" s="13" t="str">
        <x:v>https://search.kemet.com/component-documentation/download/specsheet/C0805C102KDRACTU</x:v>
      </x:c>
      <x:c r="K33" s="13" t="str">
        <x:v>C25 改选可核对的 1kV X7R；仅为逻辑地与屏蔽参考的电容耦合，不是安规 Y 电容</x:v>
      </x:c>
    </x:row>
    <x:row r="34" ht="52" customHeight="1">
      <x:c r="A34" s="12" t="str">
        <x:v>TSW-117-07-G-D</x:v>
      </x:c>
      <x:c r="B34" s="12" t="str">
        <x:v>Samtec</x:v>
      </x:c>
      <x:c r="C34" s="12" t="str">
        <x:v>2×17 / P2.54mm / vertical / 0.635mm square pin</x:v>
      </x:c>
      <x:c r="D34" s="12" t="str">
        <x:v>J2</x:v>
      </x:c>
      <x:c r="E34" s="12" t="str">
        <x:v>Connector_PinHeader_2.54mm:PinHeader_2x17_P2.54mm_Vertical</x:v>
      </x:c>
      <x:c r="F34" s="12" t="n">
        <x:v>1</x:v>
      </x:c>
      <x:c r="G34" s="14" t="n">
        <x:v>0</x:v>
      </x:c>
      <x:c r="H34" s="12" t="n">
        <x:f>F34*'采购说明'!$B$4+G34</x:f>
        <x:v>5</x:v>
      </x:c>
      <x:c r="I34" s="12" t="str">
        <x:v>YES</x:v>
      </x:c>
      <x:c r="J34" s="12" t="str">
        <x:v>https://www.samtec.com/products/tsw-117-07-g-d</x:v>
      </x:c>
      <x:c r="K34" s="12" t="str">
        <x:v>无防呆盒；两端 1 脚红边标识；屏线装配后逐针测通断</x:v>
      </x:c>
    </x:row>
    <x:row r="35" ht="52" customHeight="1">
      <x:c r="A35" s="13" t="str">
        <x:v>RC0805FR-0733RL</x:v>
      </x:c>
      <x:c r="B35" s="13" t="str">
        <x:v>YAGEO</x:v>
      </x:c>
      <x:c r="C35" s="13" t="str">
        <x:v>33R 1% / 1/8W</x:v>
      </x:c>
      <x:c r="D35" s="13" t="str">
        <x:v>R9,R10,R11,R12,R13,R14,R15,R16,R17,R18,R19,R20,R21,R22,R23,R24</x:v>
      </x:c>
      <x:c r="E35" s="13" t="str">
        <x:v>Resistor_SMD:R_0805_2012Metric</x:v>
      </x:c>
      <x:c r="F35" s="13" t="n">
        <x:v>16</x:v>
      </x:c>
      <x:c r="G35" s="14" t="n">
        <x:v>0</x:v>
      </x:c>
      <x:c r="H35" s="13" t="n">
        <x:f>F35*'采购说明'!$B$4+G35</x:f>
        <x:v>80</x:v>
      </x:c>
      <x:c r="I35" s="13" t="str">
        <x:v>YES</x:v>
      </x:c>
      <x:c r="J35" s="13" t="str">
        <x:v>https://www.yageogroup.com/content/datasheet/asset/file/PYU-RC_GROUP_51_ROHS_L</x:v>
      </x:c>
      <x:c r="K35" s="13" t="str"/>
    </x:row>
    <x:row r="36" ht="52" customHeight="1">
      <x:c r="A36" s="12" t="str">
        <x:v>RC0805FR-074K7L</x:v>
      </x:c>
      <x:c r="B36" s="12" t="str">
        <x:v>YAGEO</x:v>
      </x:c>
      <x:c r="C36" s="12" t="str">
        <x:v>4.7k 1% / 1/8W</x:v>
      </x:c>
      <x:c r="D36" s="12" t="str">
        <x:v>R25,R26</x:v>
      </x:c>
      <x:c r="E36" s="12" t="str">
        <x:v>Resistor_SMD:R_0805_2012Metric</x:v>
      </x:c>
      <x:c r="F36" s="12" t="n">
        <x:v>2</x:v>
      </x:c>
      <x:c r="G36" s="14" t="n">
        <x:v>0</x:v>
      </x:c>
      <x:c r="H36" s="12" t="n">
        <x:f>F36*'采购说明'!$B$4+G36</x:f>
        <x:v>10</x:v>
      </x:c>
      <x:c r="I36" s="12" t="str">
        <x:v>YES</x:v>
      </x:c>
      <x:c r="J36" s="12" t="str">
        <x:v>https://www.yageogroup.com/content/datasheet/asset/file/PYU-RC_GROUP_51_ROHS_L</x:v>
      </x:c>
      <x:c r="K36" s="12" t="str"/>
    </x:row>
    <x:row r="37" ht="52" customHeight="1">
      <x:c r="A37" s="13" t="str">
        <x:v>EEE-FK0J470R</x:v>
      </x:c>
      <x:c r="B37" s="13" t="str">
        <x:v>Panasonic Industry</x:v>
      </x:c>
      <x:c r="C37" s="13" t="str">
        <x:v>47µF ±20% / 6.3V / Ø5mm / Hmax6.1mm / 105°C</x:v>
      </x:c>
      <x:c r="D37" s="13" t="str">
        <x:v>C27</x:v>
      </x:c>
      <x:c r="E37" s="13" t="str">
        <x:v>Capacitor_SMD:CP_Elec_5x5.4</x:v>
      </x:c>
      <x:c r="F37" s="13" t="n">
        <x:v>1</x:v>
      </x:c>
      <x:c r="G37" s="14" t="n">
        <x:v>0</x:v>
      </x:c>
      <x:c r="H37" s="13" t="n">
        <x:f>F37*'采购说明'!$B$4+G37</x:f>
        <x:v>5</x:v>
      </x:c>
      <x:c r="I37" s="13" t="str">
        <x:v>YES</x:v>
      </x:c>
      <x:c r="J37" s="13" t="str">
        <x:v>https://industrial.panasonic.com/cdbs/www-data/pdf/RDE0000/ABA0000C1189.pdf</x:v>
      </x:c>
      <x:c r="K37" s="13" t="str">
        <x:v>平面焊盘匹配 Ø5mm 罐型；结构按最大高度 6.1mm，不按通用 3D 高度</x:v>
      </x:c>
    </x:row>
    <x:row r="38" ht="52" customHeight="1">
      <x:c r="A38" s="12" t="str">
        <x:v>TYPE-C-31-M-12</x:v>
      </x:c>
      <x:c r="B38" s="12" t="str">
        <x:v>HRO 韩荣</x:v>
      </x:c>
      <x:c r="C38" s="12" t="str">
        <x:v>USB-C 16pin / 8.94×7.35×3.16mm / USB2</x:v>
      </x:c>
      <x:c r="D38" s="12" t="str">
        <x:v>J3</x:v>
      </x:c>
      <x:c r="E38" s="12" t="str">
        <x:v>HMI700:USB_C_HRO_M12_Edge</x:v>
      </x:c>
      <x:c r="F38" s="12" t="n">
        <x:v>1</x:v>
      </x:c>
      <x:c r="G38" s="14" t="n">
        <x:v>0</x:v>
      </x:c>
      <x:c r="H38" s="12" t="n">
        <x:f>F38*'采购说明'!$B$4+G38</x:f>
        <x:v>5</x:v>
      </x:c>
      <x:c r="I38" s="12" t="str">
        <x:v>YES</x:v>
      </x:c>
      <x:c r="J38" s="12" t="str">
        <x:v>https://www.krhro.com/Product-Details/726.html</x:v>
      </x:c>
      <x:c r="K38" s="12" t="str">
        <x:v>锁定原厂 M-12，不能混用 M-12A/B/C 或同名替代件；自定义库仅裁短越过板边的丝印</x:v>
      </x:c>
    </x:row>
    <x:row r="39" ht="52" customHeight="1">
      <x:c r="A39" s="13" t="str">
        <x:v>RC0805FR-075K1L</x:v>
      </x:c>
      <x:c r="B39" s="13" t="str">
        <x:v>YAGEO</x:v>
      </x:c>
      <x:c r="C39" s="13" t="str">
        <x:v>5.1k 1% / 1/8W</x:v>
      </x:c>
      <x:c r="D39" s="13" t="str">
        <x:v>R28,R29</x:v>
      </x:c>
      <x:c r="E39" s="13" t="str">
        <x:v>Resistor_SMD:R_0805_2012Metric</x:v>
      </x:c>
      <x:c r="F39" s="13" t="n">
        <x:v>2</x:v>
      </x:c>
      <x:c r="G39" s="14" t="n">
        <x:v>0</x:v>
      </x:c>
      <x:c r="H39" s="13" t="n">
        <x:f>F39*'采购说明'!$B$4+G39</x:f>
        <x:v>10</x:v>
      </x:c>
      <x:c r="I39" s="13" t="str">
        <x:v>YES</x:v>
      </x:c>
      <x:c r="J39" s="13" t="str">
        <x:v>https://www.yageogroup.com/content/datasheet/asset/file/PYU-RC_GROUP_51_ROHS_L</x:v>
      </x:c>
      <x:c r="K39" s="13" t="str"/>
    </x:row>
    <x:row r="40" ht="52" customHeight="1">
      <x:c r="A40" s="12" t="str">
        <x:v>RC0805FR-0722RL</x:v>
      </x:c>
      <x:c r="B40" s="12" t="str">
        <x:v>YAGEO</x:v>
      </x:c>
      <x:c r="C40" s="12" t="str">
        <x:v>22R 1% / 1/8W</x:v>
      </x:c>
      <x:c r="D40" s="12" t="str">
        <x:v>R30,R31</x:v>
      </x:c>
      <x:c r="E40" s="12" t="str">
        <x:v>Resistor_SMD:R_0805_2012Metric</x:v>
      </x:c>
      <x:c r="F40" s="12" t="n">
        <x:v>2</x:v>
      </x:c>
      <x:c r="G40" s="14" t="n">
        <x:v>0</x:v>
      </x:c>
      <x:c r="H40" s="12" t="n">
        <x:f>F40*'采购说明'!$B$4+G40</x:f>
        <x:v>10</x:v>
      </x:c>
      <x:c r="I40" s="12" t="str">
        <x:v>YES</x:v>
      </x:c>
      <x:c r="J40" s="12" t="str">
        <x:v>https://www.yageogroup.com/content/datasheet/asset/file/PYU-RC_GROUP_51_ROHS_L</x:v>
      </x:c>
      <x:c r="K40" s="12" t="str"/>
    </x:row>
    <x:row r="41" ht="52" customHeight="1">
      <x:c r="A41" s="13" t="str">
        <x:v>RC0805FR-0768KL</x:v>
      </x:c>
      <x:c r="B41" s="13" t="str">
        <x:v>YAGEO</x:v>
      </x:c>
      <x:c r="C41" s="13" t="str">
        <x:v>68k 1% / 1/8W</x:v>
      </x:c>
      <x:c r="D41" s="13" t="str">
        <x:v>R32</x:v>
      </x:c>
      <x:c r="E41" s="13" t="str">
        <x:v>Resistor_SMD:R_0805_2012Metric</x:v>
      </x:c>
      <x:c r="F41" s="13" t="n">
        <x:v>1</x:v>
      </x:c>
      <x:c r="G41" s="14" t="n">
        <x:v>0</x:v>
      </x:c>
      <x:c r="H41" s="13" t="n">
        <x:f>F41*'采购说明'!$B$4+G41</x:f>
        <x:v>5</x:v>
      </x:c>
      <x:c r="I41" s="13" t="str">
        <x:v>YES</x:v>
      </x:c>
      <x:c r="J41" s="13" t="str">
        <x:v>https://www.yageogroup.com/content/datasheet/asset/file/PYU-RC_GROUP_51_ROHS_L</x:v>
      </x:c>
      <x:c r="K41" s="13" t="str"/>
    </x:row>
    <x:row r="42" ht="52" customHeight="1">
      <x:c r="A42" s="12" t="str">
        <x:v>C0805C103K4RACTU</x:v>
      </x:c>
      <x:c r="B42" s="12" t="str">
        <x:v>KEMET / YAGEO</x:v>
      </x:c>
      <x:c r="C42" s="12" t="str">
        <x:v>10nF 16V X7R</x:v>
      </x:c>
      <x:c r="D42" s="12" t="str">
        <x:v>C28</x:v>
      </x:c>
      <x:c r="E42" s="12" t="str">
        <x:v>Capacitor_SMD:C_0805_2012Metric</x:v>
      </x:c>
      <x:c r="F42" s="12" t="n">
        <x:v>1</x:v>
      </x:c>
      <x:c r="G42" s="14" t="n">
        <x:v>0</x:v>
      </x:c>
      <x:c r="H42" s="12" t="n">
        <x:f>F42*'采购说明'!$B$4+G42</x:f>
        <x:v>5</x:v>
      </x:c>
      <x:c r="I42" s="12" t="str">
        <x:v>YES</x:v>
      </x:c>
      <x:c r="J42" s="12" t="str">
        <x:v>https://search.kemet.com/component-documentation/download/specsheet/C0805C103K4RACTU</x:v>
      </x:c>
      <x:c r="K42" s="12" t="str">
        <x:v>27pF ±5%；其余 MLCC ±10%</x:v>
      </x:c>
    </x:row>
    <x:row r="43" ht="52" customHeight="1">
      <x:c r="A43" s="13" t="str">
        <x:v>USBLC6-2SC6</x:v>
      </x:c>
      <x:c r="B43" s="13" t="str">
        <x:v>STMicroelectronics</x:v>
      </x:c>
      <x:c r="C43" s="13" t="str">
        <x:v>USB2 ESD / SOT23-6</x:v>
      </x:c>
      <x:c r="D43" s="13" t="str">
        <x:v>U5</x:v>
      </x:c>
      <x:c r="E43" s="13" t="str">
        <x:v>Package_TO_SOT_SMD:SOT-23-6</x:v>
      </x:c>
      <x:c r="F43" s="13" t="n">
        <x:v>1</x:v>
      </x:c>
      <x:c r="G43" s="14" t="n">
        <x:v>0</x:v>
      </x:c>
      <x:c r="H43" s="13" t="n">
        <x:f>F43*'采购说明'!$B$4+G43</x:f>
        <x:v>5</x:v>
      </x:c>
      <x:c r="I43" s="13" t="str">
        <x:v>YES</x:v>
      </x:c>
      <x:c r="J43" s="13" t="str">
        <x:v>https://www.st.com/resource/en/datasheet/usblc6-2.pdf</x:v>
      </x:c>
      <x:c r="K43" s="13" t="str"/>
    </x:row>
    <x:row r="44" ht="52" customHeight="1">
      <x:c r="A44" s="12" t="str">
        <x:v>TSW-105-07-G-S</x:v>
      </x:c>
      <x:c r="B44" s="12" t="str">
        <x:v>Samtec</x:v>
      </x:c>
      <x:c r="C44" s="12" t="str">
        <x:v>1×5 / P2.54mm / vertical</x:v>
      </x:c>
      <x:c r="D44" s="12" t="str">
        <x:v>J4</x:v>
      </x:c>
      <x:c r="E44" s="12" t="str">
        <x:v>Connector_PinHeader_2.54mm:PinHeader_1x05_P2.54mm_Vertical</x:v>
      </x:c>
      <x:c r="F44" s="12" t="n">
        <x:v>1</x:v>
      </x:c>
      <x:c r="G44" s="14" t="n">
        <x:v>0</x:v>
      </x:c>
      <x:c r="H44" s="12" t="n">
        <x:f>F44*'采购说明'!$B$4+G44</x:f>
        <x:v>5</x:v>
      </x:c>
      <x:c r="I44" s="12" t="str">
        <x:v>YES</x:v>
      </x:c>
      <x:c r="J44" s="12" t="str">
        <x:v>https://www.samtec.com/products/tsw-105-07-g-s</x:v>
      </x:c>
      <x:c r="K44" s="12" t="str"/>
    </x:row>
    <x:row r="45" ht="52" customHeight="1">
      <x:c r="A45" s="13" t="str">
        <x:v>RC0805FR-071KL</x:v>
      </x:c>
      <x:c r="B45" s="13" t="str">
        <x:v>YAGEO</x:v>
      </x:c>
      <x:c r="C45" s="13" t="str">
        <x:v>1k 1% / 1/8W</x:v>
      </x:c>
      <x:c r="D45" s="13" t="str">
        <x:v>R37</x:v>
      </x:c>
      <x:c r="E45" s="13" t="str">
        <x:v>Resistor_SMD:R_0805_2012Metric</x:v>
      </x:c>
      <x:c r="F45" s="13" t="n">
        <x:v>1</x:v>
      </x:c>
      <x:c r="G45" s="14" t="n">
        <x:v>0</x:v>
      </x:c>
      <x:c r="H45" s="13" t="n">
        <x:f>F45*'采购说明'!$B$4+G45</x:f>
        <x:v>5</x:v>
      </x:c>
      <x:c r="I45" s="13" t="str">
        <x:v>YES</x:v>
      </x:c>
      <x:c r="J45" s="13" t="str">
        <x:v>https://www.yageogroup.com/content/datasheet/asset/file/PYU-RC_GROUP_51_ROHS_L</x:v>
      </x:c>
      <x:c r="K45" s="13" t="str"/>
    </x:row>
    <x:row r="46" ht="52" customHeight="1">
      <x:c r="A46" s="12" t="str">
        <x:v>APT2012LZGCK</x:v>
      </x:c>
      <x:c r="B46" s="12" t="str">
        <x:v>Kingbright</x:v>
      </x:c>
      <x:c r="C46" s="12" t="str">
        <x:v>0805 绿色低电流 LED / 525nm / Vf typ2.65V@2mA</x:v>
      </x:c>
      <x:c r="D46" s="12" t="str">
        <x:v>D3</x:v>
      </x:c>
      <x:c r="E46" s="12" t="str">
        <x:v>LED_SMD:LED_0805_2012Metric</x:v>
      </x:c>
      <x:c r="F46" s="12" t="n">
        <x:v>1</x:v>
      </x:c>
      <x:c r="G46" s="14" t="n">
        <x:v>0</x:v>
      </x:c>
      <x:c r="H46" s="12" t="n">
        <x:f>F46*'采购说明'!$B$4+G46</x:f>
        <x:v>5</x:v>
      </x:c>
      <x:c r="I46" s="12" t="str">
        <x:v>YES</x:v>
      </x:c>
      <x:c r="J46" s="12" t="str">
        <x:v>https://www.kingbrightusa.com/images/catalog/spec/apt2012lzgck.pdf</x:v>
      </x:c>
      <x:c r="K46" s="12" t="str">
        <x:v>1kΩ 限流时实际电流约 0.3..1mA，亮度需实测</x:v>
      </x:c>
    </x:row>
    <x:row r="47" ht="52" customHeight="1">
      <x:c r="A47" s="13" t="str">
        <x:v>TMR 1-0511</x:v>
      </x:c>
      <x:c r="B47" s="13" t="str">
        <x:v>TRACO Power</x:v>
      </x:c>
      <x:c r="C47" s="13" t="str">
        <x:v>4.5..9V 输入 / 5V 200mA / 1W / SIP6 单路</x:v>
      </x:c>
      <x:c r="D47" s="13" t="str">
        <x:v>U6,U7</x:v>
      </x:c>
      <x:c r="E47" s="13" t="str">
        <x:v>HMI700:TMR1_SIP6</x:v>
      </x:c>
      <x:c r="F47" s="13" t="n">
        <x:v>2</x:v>
      </x:c>
      <x:c r="G47" s="14" t="n">
        <x:v>0</x:v>
      </x:c>
      <x:c r="H47" s="13" t="n">
        <x:f>F47*'采购说明'!$B$4+G47</x:f>
        <x:v>10</x:v>
      </x:c>
      <x:c r="I47" s="13" t="str">
        <x:v>YES</x:v>
      </x:c>
      <x:c r="J47" s="13" t="str">
        <x:v>https://www.tracopower.com/tmr1-datasheet</x:v>
      </x:c>
      <x:c r="K47" s="13" t="str">
        <x:v>单路仅有引脚 1、2、4、6；每一路通信单独供电</x:v>
      </x:c>
    </x:row>
    <x:row r="48" ht="52" customHeight="1">
      <x:c r="A48" s="12" t="str">
        <x:v>ISO1410DWR</x:v>
      </x:c>
      <x:c r="B48" s="12" t="str">
        <x:v>Texas Instruments</x:v>
      </x:c>
      <x:c r="C48" s="12" t="str">
        <x:v>隔离半双工 RS485 / 500kbps / SOIC16DW</x:v>
      </x:c>
      <x:c r="D48" s="12" t="str">
        <x:v>U8</x:v>
      </x:c>
      <x:c r="E48" s="12" t="str">
        <x:v>Package_SO:SOIC-16W_7.5x10.3mm_P1.27mm</x:v>
      </x:c>
      <x:c r="F48" s="12" t="n">
        <x:v>1</x:v>
      </x:c>
      <x:c r="G48" s="14" t="n">
        <x:v>0</x:v>
      </x:c>
      <x:c r="H48" s="12" t="n">
        <x:f>F48*'采购说明'!$B$4+G48</x:f>
        <x:v>5</x:v>
      </x:c>
      <x:c r="I48" s="12" t="str">
        <x:v>YES</x:v>
      </x:c>
      <x:c r="J48" s="12" t="str">
        <x:v>https://www.ti.com/lit/ds/symlink/iso1410.pdf</x:v>
      </x:c>
      <x:c r="K48" s="12" t="str"/>
    </x:row>
    <x:row r="49" ht="52" customHeight="1">
      <x:c r="A49" s="13" t="str">
        <x:v>ISO1042DWVR</x:v>
      </x:c>
      <x:c r="B49" s="13" t="str">
        <x:v>Texas Instruments</x:v>
      </x:c>
      <x:c r="C49" s="13" t="str">
        <x:v>隔离 CAN / SOIC8DWV / 本项目使用经典 CAN</x:v>
      </x:c>
      <x:c r="D49" s="13" t="str">
        <x:v>U9</x:v>
      </x:c>
      <x:c r="E49" s="13" t="str">
        <x:v>HMI700:SOIC8_DWV</x:v>
      </x:c>
      <x:c r="F49" s="13" t="n">
        <x:v>1</x:v>
      </x:c>
      <x:c r="G49" s="14" t="n">
        <x:v>0</x:v>
      </x:c>
      <x:c r="H49" s="13" t="n">
        <x:f>F49*'采购说明'!$B$4+G49</x:f>
        <x:v>5</x:v>
      </x:c>
      <x:c r="I49" s="13" t="str">
        <x:v>YES</x:v>
      </x:c>
      <x:c r="J49" s="13" t="str">
        <x:v>https://www.ti.com/lit/ds/symlink/iso1042.pdf</x:v>
      </x:c>
      <x:c r="K49" s="13" t="str"/>
    </x:row>
    <x:row r="50" ht="52" customHeight="1">
      <x:c r="A50" s="12" t="str">
        <x:v>RC1210FR-07120RL</x:v>
      </x:c>
      <x:c r="B50" s="12" t="str">
        <x:v>YAGEO</x:v>
      </x:c>
      <x:c r="C50" s="12" t="str">
        <x:v>120R 1% 0.5W / 1/2W</x:v>
      </x:c>
      <x:c r="D50" s="12" t="str">
        <x:v>R41,R42</x:v>
      </x:c>
      <x:c r="E50" s="12" t="str">
        <x:v>Resistor_SMD:R_1210_3225Metric</x:v>
      </x:c>
      <x:c r="F50" s="12" t="n">
        <x:v>2</x:v>
      </x:c>
      <x:c r="G50" s="14" t="n">
        <x:v>0</x:v>
      </x:c>
      <x:c r="H50" s="12" t="n">
        <x:f>F50*'采购说明'!$B$4+G50</x:f>
        <x:v>10</x:v>
      </x:c>
      <x:c r="I50" s="12" t="str">
        <x:v>YES</x:v>
      </x:c>
      <x:c r="J50" s="12" t="str">
        <x:v>https://www.yageogroup.com/content/datasheet/asset/file/PYU-RC_GROUP_51_ROHS_L</x:v>
      </x:c>
      <x:c r="K50" s="12" t="str"/>
    </x:row>
    <x:row r="51" ht="52" customHeight="1">
      <x:c r="A51" s="13" t="str">
        <x:v>RC0805FR-07560RL</x:v>
      </x:c>
      <x:c r="B51" s="13" t="str">
        <x:v>YAGEO</x:v>
      </x:c>
      <x:c r="C51" s="13" t="str">
        <x:v>560R 1% BIAS DNP / 1/8W</x:v>
      </x:c>
      <x:c r="D51" s="13" t="str">
        <x:v>R43,R44</x:v>
      </x:c>
      <x:c r="E51" s="13" t="str">
        <x:v>Resistor_SMD:R_0805_2012Metric</x:v>
      </x:c>
      <x:c r="F51" s="13" t="n">
        <x:v>0</x:v>
      </x:c>
      <x:c r="G51" s="14" t="n">
        <x:v>0</x:v>
      </x:c>
      <x:c r="H51" s="13" t="n">
        <x:f>F51*'采购说明'!$B$4+G51</x:f>
        <x:v>0</x:v>
      </x:c>
      <x:c r="I51" s="13" t="str">
        <x:v>DNP</x:v>
      </x:c>
      <x:c r="J51" s="13" t="str">
        <x:v>https://www.yageogroup.com/content/datasheet/asset/file/PYU-RC_GROUP_51_ROHS_L</x:v>
      </x:c>
      <x:c r="K51" s="13" t="str">
        <x:v>默认不装；只有确认总线缺少偏置且满足负载预算后同时装 R43/R44</x:v>
      </x:c>
    </x:row>
    <x:row r="52" ht="52" customHeight="1">
      <x:c r="A52" s="12" t="str">
        <x:v>SM712-02HTG</x:v>
      </x:c>
      <x:c r="B52" s="12" t="str">
        <x:v>Littelfuse</x:v>
      </x:c>
      <x:c r="C52" s="12" t="str">
        <x:v>RS485 asymmetric +12/-7V / SOT23-3</x:v>
      </x:c>
      <x:c r="D52" s="12" t="str">
        <x:v>D4</x:v>
      </x:c>
      <x:c r="E52" s="12" t="str">
        <x:v>Package_TO_SOT_SMD:SOT-23</x:v>
      </x:c>
      <x:c r="F52" s="12" t="n">
        <x:v>1</x:v>
      </x:c>
      <x:c r="G52" s="14" t="n">
        <x:v>0</x:v>
      </x:c>
      <x:c r="H52" s="12" t="n">
        <x:f>F52*'采购说明'!$B$4+G52</x:f>
        <x:v>5</x:v>
      </x:c>
      <x:c r="I52" s="12" t="str">
        <x:v>YES</x:v>
      </x:c>
      <x:c r="J52" s="12" t="str">
        <x:v>https://www.littelfuse.com/products/tvs-diode-arrays/spa/general-purpose-esd-protection/sm712/sm712-02htg</x:v>
      </x:c>
      <x:c r="K52" s="12" t="str"/>
    </x:row>
    <x:row r="53" ht="52" customHeight="1">
      <x:c r="A53" s="13" t="str">
        <x:v>SMBJ24CA</x:v>
      </x:c>
      <x:c r="B53" s="13" t="str">
        <x:v>Littelfuse</x:v>
      </x:c>
      <x:c r="C53" s="13" t="str">
        <x:v>24V VRWM / bidirectional / 600W / SMB</x:v>
      </x:c>
      <x:c r="D53" s="13" t="str">
        <x:v>D5,D6</x:v>
      </x:c>
      <x:c r="E53" s="13" t="str">
        <x:v>Diode_SMD:D_SMB</x:v>
      </x:c>
      <x:c r="F53" s="13" t="n">
        <x:v>2</x:v>
      </x:c>
      <x:c r="G53" s="14" t="n">
        <x:v>0</x:v>
      </x:c>
      <x:c r="H53" s="13" t="n">
        <x:f>F53*'采购说明'!$B$4+G53</x:f>
        <x:v>10</x:v>
      </x:c>
      <x:c r="I53" s="13" t="str">
        <x:v>YES</x:v>
      </x:c>
      <x:c r="J53" s="13" t="str">
        <x:v>https://www.littelfuse.com/products/tvs-diodes/surface-mount/smbj/smbj24ca</x:v>
      </x:c>
      <x:c r="K53" s="13" t="str"/>
    </x:row>
    <x:row r="54" ht="52" customHeight="1">
      <x:c r="A54" s="12" t="str">
        <x:v>1715048</x:v>
      </x:c>
      <x:c r="B54" s="12" t="str">
        <x:v>Phoenix Contact</x:v>
      </x:c>
      <x:c r="C54" s="12" t="str">
        <x:v>MKDS 1,5/4 / 4pos / P5.00mm / horizontal / THT</x:v>
      </x:c>
      <x:c r="D54" s="12" t="str">
        <x:v>J5,J6</x:v>
      </x:c>
      <x:c r="E54" s="12" t="str">
        <x:v>TerminalBlock_Phoenix:TerminalBlock_Phoenix_MKDS-1,5-4_1x04_P5.00mm_Horizontal</x:v>
      </x:c>
      <x:c r="F54" s="12" t="n">
        <x:v>2</x:v>
      </x:c>
      <x:c r="G54" s="14" t="n">
        <x:v>0</x:v>
      </x:c>
      <x:c r="H54" s="12" t="n">
        <x:f>F54*'采购说明'!$B$4+G54</x:f>
        <x:v>10</x:v>
      </x:c>
      <x:c r="I54" s="12" t="str">
        <x:v>YES</x:v>
      </x:c>
      <x:c r="J54" s="12" t="str">
        <x:v>https://www.phoenixcontact.com/en-us/products/pcb-terminal-block-mkds-15-4-1715048</x:v>
      </x:c>
      <x:c r="K54" s="12" t="str">
        <x:v>1715747 为 5.08mm 型号，不可直接替代</x:v>
      </x:c>
    </x:row>
  </x:sheetData>
  <x:dataValidations count="1">
    <x:dataValidation type="whole" operator="between" sqref="G5:G54">
      <x:formula1>0</x:formula1>
      <x:formula2>100000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0ace2f276bf411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29" hidden="0" customWidth="1"/>
    <x:col min="3" max="3" width="67" hidden="0" customWidth="1"/>
    <x:col min="4" max="4" width="24" hidden="0" customWidth="1"/>
    <x:col min="5" max="5" width="12" hidden="0" customWidth="1"/>
    <x:col min="6" max="6" width="9" hidden="0" customWidth="1"/>
    <x:col min="7" max="7" width="20" hidden="0" customWidth="1"/>
    <x:col min="8" max="8" width="12" hidden="0" customWidth="1"/>
    <x:col min="9" max="9" width="68" hidden="0" customWidth="1"/>
    <x:col min="10" max="10" width="69" hidden="0" customWidth="1"/>
    <x:col min="11" max="11" width="79" hidden="0" customWidth="1"/>
  </x:cols>
  <x:sheetData>
    <x:row r="1" ht="34" customHeight="1">
      <x:c r="A1" s="8" t="str">
        <x:v>整机配件与联调工具 · 23项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6" customHeight="1">
      <x:c r="A2" s="7" t="str">
        <x:v>每台安装按B4套数；下载器/转接线/转接头按B5共用套数。定制件详见DXF与装配规范。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4" ht="30" customHeight="1">
      <x:c r="A4" s="10" t="str">
        <x:v>编号</x:v>
      </x:c>
      <x:c r="B4" s="10" t="str">
        <x:v>配件</x:v>
      </x:c>
      <x:c r="C4" s="10" t="str">
        <x:v>完整型号/内部料号</x:v>
      </x:c>
      <x:c r="D4" s="10" t="str">
        <x:v>厂家</x:v>
      </x:c>
      <x:c r="E4" s="10" t="str">
        <x:v>单套用量</x:v>
      </x:c>
      <x:c r="F4" s="10" t="str">
        <x:v>单位</x:v>
      </x:c>
      <x:c r="G4" s="10" t="str">
        <x:v>使用范围</x:v>
      </x:c>
      <x:c r="H4" s="10" t="str">
        <x:v>采购数量</x:v>
      </x:c>
      <x:c r="I4" s="10" t="str">
        <x:v>资料/规范</x:v>
      </x:c>
      <x:c r="J4" s="10" t="str">
        <x:v>规格</x:v>
      </x:c>
      <x:c r="K4" s="10" t="str">
        <x:v>说明</x:v>
      </x:c>
    </x:row>
    <x:row r="5" ht="52" customHeight="1">
      <x:c r="A5" s="13" t="str">
        <x:v>A01</x:v>
      </x:c>
      <x:c r="B5" s="13" t="str">
        <x:v>7 英寸电容触摸显示模组</x:v>
      </x:c>
      <x:c r="C5" s="13" t="str">
        <x:v>8964 / 7inch Capacitive Touch LCD (C) GT911</x:v>
      </x:c>
      <x:c r="D5" s="13" t="str">
        <x:v>Waveshare</x:v>
      </x:c>
      <x:c r="E5" s="13" t="n">
        <x:v>1</x:v>
      </x:c>
      <x:c r="F5" s="13" t="str">
        <x:v>件</x:v>
      </x:c>
      <x:c r="G5" s="13" t="str">
        <x:v>每台安装</x:v>
      </x:c>
      <x:c r="H5" s="13" t="n">
        <x:f>E5*'采购说明'!$B$4</x:f>
        <x:v>5</x:v>
      </x:c>
      <x:c r="I5" s="13" t="str">
        <x:v>https://www.waveshare.com/product/7inch-capacitive-touch-lcd-c.htm</x:v>
      </x:c>
      <x:c r="J5" s="13" t="str">
        <x:v>800×480 / RA8875+GT911 / 3.0..3.6V / 34pin 8080</x:v>
      </x:c>
      <x:c r="K5" s="13" t="str">
        <x:v>下单标明 GT911 版；厂家 40pin FFC 为模组内部附件，不替代本工程 34pin 主机屏线；公开温度和背光电流为 TBD</x:v>
      </x:c>
    </x:row>
    <x:row r="6" ht="52" customHeight="1">
      <x:c r="A6" s="12" t="str">
        <x:v>A02</x:v>
      </x:c>
      <x:c r="B6" s="12" t="str">
        <x:v>控制柜导轨电源</x:v>
      </x:c>
      <x:c r="C6" s="12" t="str">
        <x:v>HDR-30-24</x:v>
      </x:c>
      <x:c r="D6" s="12" t="str">
        <x:v>MEAN WELL</x:v>
      </x:c>
      <x:c r="E6" s="12" t="n">
        <x:v>1</x:v>
      </x:c>
      <x:c r="F6" s="12" t="str">
        <x:v>件</x:v>
      </x:c>
      <x:c r="G6" s="12" t="str">
        <x:v>每台安装</x:v>
      </x:c>
      <x:c r="H6" s="12" t="n">
        <x:f>E6*'采购说明'!$B$4</x:f>
        <x:v>5</x:v>
      </x:c>
      <x:c r="I6" s="12" t="str">
        <x:v>https://www.meanwell.com/Upload/PDF/HDR-30/HDR-30-SPEC.PDF</x:v>
      </x:c>
      <x:c r="J6" s="12" t="str">
        <x:v>24V / 1.5A / 36W / 85..264VAC / DIN TS35</x:v>
      </x:c>
      <x:c r="K6" s="12" t="str">
        <x:v>有合格 24V 柜内电源时可省；外置于 HMI 壳体，不占主板位置</x:v>
      </x:c>
    </x:row>
    <x:row r="7" ht="52" customHeight="1">
      <x:c r="A7" s="13" t="str">
        <x:v>A03</x:v>
      </x:c>
      <x:c r="B7" s="13" t="str">
        <x:v>34 针显示线束</x:v>
      </x:c>
      <x:c r="C7" s="13" t="str">
        <x:v>HMI700-CBL-LCD-100-R1</x:v>
      </x:c>
      <x:c r="D7" s="13" t="str">
        <x:v>定制装配</x:v>
      </x:c>
      <x:c r="E7" s="13" t="n">
        <x:v>1</x:v>
      </x:c>
      <x:c r="F7" s="13" t="str">
        <x:v>条</x:v>
      </x:c>
      <x:c r="G7" s="13" t="str">
        <x:v>每台安装</x:v>
      </x:c>
      <x:c r="H7" s="13" t="n">
        <x:f>E7*'采购说明'!$B$4</x:f>
        <x:v>5</x:v>
      </x:c>
      <x:c r="I7" s="13" t="str">
        <x:v>accessories/线束与安装规范.md</x:v>
      </x:c>
      <x:c r="J7" s="13" t="str">
        <x:v>2×17 IDC 两端 / 100±5mm 插合面间长度 / 1:1 直通</x:v>
      </x:c>
      <x:c r="K7" s="13" t="str">
        <x:v>原型限定 ≤100mm；压接翻折方向不得造成针序翻转</x:v>
      </x:c>
    </x:row>
    <x:row r="8" ht="52" customHeight="1">
      <x:c r="A8" s="12" t="str">
        <x:v>A04</x:v>
      </x:c>
      <x:c r="B8" s="12" t="str">
        <x:v>24V 电源线束</x:v>
      </x:c>
      <x:c r="C8" s="12" t="str">
        <x:v>HMI700-CBL-PWR-1000-R1</x:v>
      </x:c>
      <x:c r="D8" s="12" t="str">
        <x:v>定制装配</x:v>
      </x:c>
      <x:c r="E8" s="12" t="n">
        <x:v>1</x:v>
      </x:c>
      <x:c r="F8" s="12" t="str">
        <x:v>条</x:v>
      </x:c>
      <x:c r="G8" s="12" t="str">
        <x:v>每台安装</x:v>
      </x:c>
      <x:c r="H8" s="12" t="n">
        <x:f>E8*'采购说明'!$B$4</x:f>
        <x:v>5</x:v>
      </x:c>
      <x:c r="I8" s="12" t="str">
        <x:v>accessories/线束与安装规范.md</x:v>
      </x:c>
      <x:c r="J8" s="12" t="str">
        <x:v>1000±20mm / Belden 8461 / J1:1白+24V、2黑0V</x:v>
      </x:c>
      <x:c r="K8" s="12" t="str">
        <x:v>两端共 4 个 18AWG 线端套；J1:3 屏蔽参考单独引出</x:v>
      </x:c>
    </x:row>
    <x:row r="9" ht="52" customHeight="1">
      <x:c r="A9" s="13" t="str">
        <x:v>A05</x:v>
      </x:c>
      <x:c r="B9" s="13" t="str">
        <x:v>RS485 通信线束</x:v>
      </x:c>
      <x:c r="C9" s="13" t="str">
        <x:v>HMI700-CBL-485-2000-R1</x:v>
      </x:c>
      <x:c r="D9" s="13" t="str">
        <x:v>定制装配</x:v>
      </x:c>
      <x:c r="E9" s="13" t="n">
        <x:v>1</x:v>
      </x:c>
      <x:c r="F9" s="13" t="str">
        <x:v>条</x:v>
      </x:c>
      <x:c r="G9" s="13" t="str">
        <x:v>每台安装</x:v>
      </x:c>
      <x:c r="H9" s="13" t="n">
        <x:f>E9*'采购说明'!$B$4</x:f>
        <x:v>5</x:v>
      </x:c>
      <x:c r="I9" s="13" t="str">
        <x:v>accessories/线束与安装规范.md</x:v>
      </x:c>
      <x:c r="J9" s="13" t="str">
        <x:v>2000±20mm / Belden 9842 / A、B、隔离地、屏蔽</x:v>
      </x:c>
      <x:c r="K9" s="13" t="str"/>
    </x:row>
    <x:row r="10" ht="52" customHeight="1">
      <x:c r="A10" s="12" t="str">
        <x:v>A06</x:v>
      </x:c>
      <x:c r="B10" s="12" t="str">
        <x:v>CAN 通信线束</x:v>
      </x:c>
      <x:c r="C10" s="12" t="str">
        <x:v>HMI700-CBL-CAN-2000-R1</x:v>
      </x:c>
      <x:c r="D10" s="12" t="str">
        <x:v>定制装配</x:v>
      </x:c>
      <x:c r="E10" s="12" t="n">
        <x:v>1</x:v>
      </x:c>
      <x:c r="F10" s="12" t="str">
        <x:v>条</x:v>
      </x:c>
      <x:c r="G10" s="12" t="str">
        <x:v>每台安装</x:v>
      </x:c>
      <x:c r="H10" s="12" t="n">
        <x:f>E10*'采购说明'!$B$4</x:f>
        <x:v>5</x:v>
      </x:c>
      <x:c r="I10" s="12" t="str">
        <x:v>accessories/线束与安装规范.md</x:v>
      </x:c>
      <x:c r="J10" s="12" t="str">
        <x:v>2000±20mm / Belden 9842 / H、L、隔离地、屏蔽</x:v>
      </x:c>
      <x:c r="K10" s="12" t="str">
        <x:v>当前短线经典 CAN 500kbps 联调用；长总线需结合拓扑确认长度/终端</x:v>
      </x:c>
    </x:row>
    <x:row r="11" ht="52" customHeight="1">
      <x:c r="A11" s="13" t="str">
        <x:v>A07</x:v>
      </x:c>
      <x:c r="B11" s="13" t="str">
        <x:v>USB-C 数据线</x:v>
      </x:c>
      <x:c r="C11" s="13" t="str">
        <x:v>USB2CC1M</x:v>
      </x:c>
      <x:c r="D11" s="13" t="str">
        <x:v>StarTech.com</x:v>
      </x:c>
      <x:c r="E11" s="13" t="n">
        <x:v>1</x:v>
      </x:c>
      <x:c r="F11" s="13" t="str">
        <x:v>条</x:v>
      </x:c>
      <x:c r="G11" s="13" t="str">
        <x:v>每台安装</x:v>
      </x:c>
      <x:c r="H11" s="13" t="n">
        <x:f>E11*'采购说明'!$B$4</x:f>
        <x:v>5</x:v>
      </x:c>
      <x:c r="I11" s="13" t="str">
        <x:v>https://www.startech.com/en-it/cables/usb2cc1m</x:v>
      </x:c>
      <x:c r="J11" s="13" t="str">
        <x:v>C-C / 1m / USB2 data / 3A</x:v>
      </x:c>
      <x:c r="K11" s="13" t="str">
        <x:v>USB 仅维护数据；主板仍外接24V</x:v>
      </x:c>
    </x:row>
    <x:row r="12" ht="52" customHeight="1">
      <x:c r="A12" s="12" t="str">
        <x:v>A08</x:v>
      </x:c>
      <x:c r="B12" s="12" t="str">
        <x:v>2.54mm 跳帽</x:v>
      </x:c>
      <x:c r="C12" s="12" t="str">
        <x:v>M7582-05</x:v>
      </x:c>
      <x:c r="D12" s="12" t="str">
        <x:v>Harwin</x:v>
      </x:c>
      <x:c r="E12" s="12" t="n">
        <x:v>3</x:v>
      </x:c>
      <x:c r="F12" s="12" t="str">
        <x:v>件</x:v>
      </x:c>
      <x:c r="G12" s="12" t="str">
        <x:v>每台安装</x:v>
      </x:c>
      <x:c r="H12" s="12" t="n">
        <x:f>E12*'采购说明'!$B$4</x:f>
        <x:v>15</x:v>
      </x:c>
      <x:c r="I12" s="12" t="str">
        <x:v>https://www.harwin.com/products/M7582-05</x:v>
      </x:c>
      <x:c r="J12" s="12" t="str">
        <x:v>2pos / open shunt / gold / 1A</x:v>
      </x:c>
      <x:c r="K12" s="12" t="str">
        <x:v>单独包装并标 JP1/JP2/JP3；装配默认不插</x:v>
      </x:c>
    </x:row>
    <x:row r="13" ht="52" customHeight="1">
      <x:c r="A13" s="13" t="str">
        <x:v>A09</x:v>
      </x:c>
      <x:c r="B13" s="13" t="str">
        <x:v>PCB 支撑柱</x:v>
      </x:c>
      <x:c r="C13" s="13" t="str">
        <x:v>970100321</x:v>
      </x:c>
      <x:c r="D13" s="13" t="str">
        <x:v>Würth Elektronik</x:v>
      </x:c>
      <x:c r="E13" s="13" t="n">
        <x:v>4</x:v>
      </x:c>
      <x:c r="F13" s="13" t="str">
        <x:v>件</x:v>
      </x:c>
      <x:c r="G13" s="13" t="str">
        <x:v>每台安装</x:v>
      </x:c>
      <x:c r="H13" s="13" t="n">
        <x:f>E13*'采购说明'!$B$4</x:f>
        <x:v>20</x:v>
      </x:c>
      <x:c r="I13" s="13" t="str">
        <x:v>https://www.we-online.com/components/products/datasheet/970100321.pdf</x:v>
      </x:c>
      <x:c r="J13" s="13" t="str">
        <x:v>钢 / 内内 M3 / L10mm / 对边5.5mm</x:v>
      </x:c>
      <x:c r="K13" s="13" t="str"/>
    </x:row>
    <x:row r="14" ht="52" customHeight="1">
      <x:c r="A14" s="12" t="str">
        <x:v>A10</x:v>
      </x:c>
      <x:c r="B14" s="12" t="str">
        <x:v>PCB 和支柱固定螺钉</x:v>
      </x:c>
      <x:c r="C14" s="12" t="str">
        <x:v>ISO4762-M3x6-A2-70</x:v>
      </x:c>
      <x:c r="D14" s="12" t="str">
        <x:v>按标准采购</x:v>
      </x:c>
      <x:c r="E14" s="12" t="n">
        <x:v>8</x:v>
      </x:c>
      <x:c r="F14" s="12" t="str">
        <x:v>件</x:v>
      </x:c>
      <x:c r="G14" s="12" t="str">
        <x:v>每台安装</x:v>
      </x:c>
      <x:c r="H14" s="12" t="n">
        <x:f>E14*'采购说明'!$B$4</x:f>
        <x:v>40</x:v>
      </x:c>
      <x:c r="I14" s="12" t="str">
        <x:v>accessories/线束与安装规范.md</x:v>
      </x:c>
      <x:c r="J14" s="12" t="str">
        <x:v>M3×6 / 内六角圆柱头 / 不锈钢 A2-70</x:v>
      </x:c>
      <x:c r="K14" s="12" t="str">
        <x:v>每柱两端各1；背板2mm/PCB1.6mm，配0.5mm垫圈，螺纹有效啮合3.5..3.9mm</x:v>
      </x:c>
    </x:row>
    <x:row r="15" ht="52" customHeight="1">
      <x:c r="A15" s="13" t="str">
        <x:v>A11</x:v>
      </x:c>
      <x:c r="B15" s="13" t="str">
        <x:v>平垫圈</x:v>
      </x:c>
      <x:c r="C15" s="13" t="str">
        <x:v>ISO7089-M3-A2</x:v>
      </x:c>
      <x:c r="D15" s="13" t="str">
        <x:v>按标准采购</x:v>
      </x:c>
      <x:c r="E15" s="13" t="n">
        <x:v>8</x:v>
      </x:c>
      <x:c r="F15" s="13" t="str">
        <x:v>件</x:v>
      </x:c>
      <x:c r="G15" s="13" t="str">
        <x:v>每台安装</x:v>
      </x:c>
      <x:c r="H15" s="13" t="n">
        <x:f>E15*'采购说明'!$B$4</x:f>
        <x:v>40</x:v>
      </x:c>
      <x:c r="I15" s="13" t="str">
        <x:v>accessories/线束与安装规范.md</x:v>
      </x:c>
      <x:c r="J15" s="13" t="str">
        <x:v>M3 / Ø3.2×7×0.5mm</x:v>
      </x:c>
      <x:c r="K15" s="13" t="str"/>
    </x:row>
    <x:row r="16" ht="52" customHeight="1">
      <x:c r="A16" s="12" t="str">
        <x:v>A12</x:v>
      </x:c>
      <x:c r="B16" s="12" t="str">
        <x:v>绝缘底垫</x:v>
      </x:c>
      <x:c r="C16" s="12" t="str">
        <x:v>HMI700-INS-001-R1</x:v>
      </x:c>
      <x:c r="D16" s="12" t="str">
        <x:v>定制加工</x:v>
      </x:c>
      <x:c r="E16" s="12" t="n">
        <x:v>1</x:v>
      </x:c>
      <x:c r="F16" s="12" t="str">
        <x:v>件</x:v>
      </x:c>
      <x:c r="G16" s="12" t="str">
        <x:v>每台安装</x:v>
      </x:c>
      <x:c r="H16" s="12" t="n">
        <x:f>E16*'采购说明'!$B$4</x:f>
        <x:v>5</x:v>
      </x:c>
      <x:c r="I16" s="12" t="str">
        <x:v>accessories/HMI700-INS-001-R1.dxf</x:v>
      </x:c>
      <x:c r="J16" s="12" t="str">
        <x:v>FR4 / 170×110×1mm / 与主板孔坐标一致</x:v>
      </x:c>
      <x:c r="K16" s="12" t="str">
        <x:v>位于背板与 PCB 之间；不代替支柱或隔离结构认证</x:v>
      </x:c>
    </x:row>
    <x:row r="17" ht="52" customHeight="1">
      <x:c r="A17" s="13" t="str">
        <x:v>A13</x:v>
      </x:c>
      <x:c r="B17" s="13" t="str">
        <x:v>PCB 安装背板</x:v>
      </x:c>
      <x:c r="C17" s="13" t="str">
        <x:v>HMI700-BKP-001-R1</x:v>
      </x:c>
      <x:c r="D17" s="13" t="str">
        <x:v>定制加工</x:v>
      </x:c>
      <x:c r="E17" s="13" t="n">
        <x:v>1</x:v>
      </x:c>
      <x:c r="F17" s="13" t="str">
        <x:v>件</x:v>
      </x:c>
      <x:c r="G17" s="13" t="str">
        <x:v>每台安装</x:v>
      </x:c>
      <x:c r="H17" s="13" t="n">
        <x:f>E17*'采购说明'!$B$4</x:f>
        <x:v>5</x:v>
      </x:c>
      <x:c r="I17" s="13" t="str">
        <x:v>accessories/HMI700-BKP-001-R1.dxf</x:v>
      </x:c>
      <x:c r="J17" s="13" t="str">
        <x:v>5052 铝 / 180×120×2mm / 主板4孔Ø3.4</x:v>
      </x:c>
      <x:c r="K17" s="13" t="str">
        <x:v>本版交付开放式柜内安装背板；外轮廓和孔位可直接测量核对</x:v>
      </x:c>
    </x:row>
    <x:row r="18" ht="52" customHeight="1">
      <x:c r="A18" s="12" t="str">
        <x:v>A14</x:v>
      </x:c>
      <x:c r="B18" s="12" t="str">
        <x:v>7英寸触摸前框/支架</x:v>
      </x:c>
      <x:c r="C18" s="12" t="str">
        <x:v>HMI700-FRM-001-R1</x:v>
      </x:c>
      <x:c r="D18" s="12" t="str">
        <x:v>定制加工</x:v>
      </x:c>
      <x:c r="E18" s="12" t="n">
        <x:v>1</x:v>
      </x:c>
      <x:c r="F18" s="12" t="str">
        <x:v>件</x:v>
      </x:c>
      <x:c r="G18" s="12" t="str">
        <x:v>每台安装</x:v>
      </x:c>
      <x:c r="H18" s="12" t="n">
        <x:f>E18*'采购说明'!$B$4</x:f>
        <x:v>5</x:v>
      </x:c>
      <x:c r="I18" s="12" t="str">
        <x:v>accessories/HMI700-FRM-001-R1.dxf</x:v>
      </x:c>
      <x:c r="J18" s="12" t="str">
        <x:v>5052 铝 / 210×140×2mm / 窗口156×88mm / 四块可调压片 / EPDM接触垫</x:v>
      </x:c>
      <x:c r="K18" s="12" t="str">
        <x:v>已给候选加工图；窗口偏移、玻璃外形、压片触点与厚度必须按屏幕样品复核后放行加工</x:v>
      </x:c>
    </x:row>
    <x:row r="19" ht="52" customHeight="1">
      <x:c r="A19" s="13" t="str">
        <x:v>A15</x:v>
      </x:c>
      <x:c r="B19" s="13" t="str">
        <x:v>屏幕固定压片</x:v>
      </x:c>
      <x:c r="C19" s="13" t="str">
        <x:v>HMI700-CLP-001-R1</x:v>
      </x:c>
      <x:c r="D19" s="13" t="str">
        <x:v>定制加工</x:v>
      </x:c>
      <x:c r="E19" s="13" t="n">
        <x:v>4</x:v>
      </x:c>
      <x:c r="F19" s="13" t="str">
        <x:v>件</x:v>
      </x:c>
      <x:c r="G19" s="13" t="str">
        <x:v>每台安装</x:v>
      </x:c>
      <x:c r="H19" s="13" t="n">
        <x:f>E19*'采购说明'!$B$4</x:f>
        <x:v>20</x:v>
      </x:c>
      <x:c r="I19" s="13" t="str">
        <x:v>accessories/HMI700-CLP-001-R1.dxf</x:v>
      </x:c>
      <x:c r="J19" s="13" t="str">
        <x:v>5052 / 20×12×2mm / 3.4×10长圆孔 / R1去锐边</x:v>
      </x:c>
      <x:c r="K19" s="13" t="str">
        <x:v>不压触摸玻璃有效区或FPC；位置见结构测量表</x:v>
      </x:c>
    </x:row>
    <x:row r="20" ht="52" customHeight="1">
      <x:c r="A20" s="12" t="str">
        <x:v>A16</x:v>
      </x:c>
      <x:c r="B20" s="12" t="str">
        <x:v>压片接触垫</x:v>
      </x:c>
      <x:c r="C20" s="12" t="str">
        <x:v>HMI700-PAD-001-R1</x:v>
      </x:c>
      <x:c r="D20" s="12" t="str">
        <x:v>定制裁切</x:v>
      </x:c>
      <x:c r="E20" s="12" t="n">
        <x:v>4</x:v>
      </x:c>
      <x:c r="F20" s="12" t="str">
        <x:v>件</x:v>
      </x:c>
      <x:c r="G20" s="12" t="str">
        <x:v>每台安装</x:v>
      </x:c>
      <x:c r="H20" s="12" t="n">
        <x:f>E20*'采购说明'!$B$4</x:f>
        <x:v>20</x:v>
      </x:c>
      <x:c r="I20" s="12" t="str">
        <x:v>accessories/结构件选型与测量表.md</x:v>
      </x:c>
      <x:c r="J20" s="12" t="str">
        <x:v>EPDM闭孔泡棉 / 12×8×1mm / 无导电填料 / 不加金属粉</x:v>
      </x:c>
      <x:c r="K20" s="12" t="str">
        <x:v>安装压缩量20..30%；首次样件检查触摸应力影响</x:v>
      </x:c>
    </x:row>
    <x:row r="21" ht="52" customHeight="1">
      <x:c r="A21" s="13" t="str">
        <x:v>A17</x:v>
      </x:c>
      <x:c r="B21" s="13" t="str">
        <x:v>压片紧固套件</x:v>
      </x:c>
      <x:c r="C21" s="13" t="str">
        <x:v>ISO4762-M3x8-A2-70 + ISO7089-M3-A2 + ISO4032-M3-A2-70</x:v>
      </x:c>
      <x:c r="D21" s="13" t="str">
        <x:v>按标准采购</x:v>
      </x:c>
      <x:c r="E21" s="13" t="n">
        <x:v>4</x:v>
      </x:c>
      <x:c r="F21" s="13" t="str">
        <x:v>套</x:v>
      </x:c>
      <x:c r="G21" s="13" t="str">
        <x:v>每台安装</x:v>
      </x:c>
      <x:c r="H21" s="13" t="n">
        <x:f>E21*'采购说明'!$B$4</x:f>
        <x:v>20</x:v>
      </x:c>
      <x:c r="I21" s="13" t="str">
        <x:v>accessories/线束与安装规范.md</x:v>
      </x:c>
      <x:c r="J21" s="13" t="str">
        <x:v>每套1螺钉+1垫圈+1螺母</x:v>
      </x:c>
      <x:c r="K21" s="13" t="str"/>
    </x:row>
    <x:row r="22" ht="52" customHeight="1">
      <x:c r="A22" s="12" t="str">
        <x:v>A18</x:v>
      </x:c>
      <x:c r="B22" s="12" t="str">
        <x:v>功能屏蔽参考连接线</x:v>
      </x:c>
      <x:c r="C22" s="12" t="str">
        <x:v>HMI700-CBL-CHS-250-R1</x:v>
      </x:c>
      <x:c r="D22" s="12" t="str">
        <x:v>定制装配</x:v>
      </x:c>
      <x:c r="E22" s="12" t="n">
        <x:v>1</x:v>
      </x:c>
      <x:c r="F22" s="12" t="str">
        <x:v>条</x:v>
      </x:c>
      <x:c r="G22" s="12" t="str">
        <x:v>每台安装</x:v>
      </x:c>
      <x:c r="H22" s="12" t="n">
        <x:f>E22*'采购说明'!$B$4</x:f>
        <x:v>5</x:v>
      </x:c>
      <x:c r="I22" s="12" t="str">
        <x:v>accessories/线束与安装规范.md</x:v>
      </x:c>
      <x:c r="J22" s="12" t="str">
        <x:v>250±10mm / 18AWG 黑线 / J1:3 至金属背板 M3 环端</x:v>
      </x:c>
      <x:c r="K22" s="12" t="str">
        <x:v>功能屏蔽参考；不得当作控制柜保护接地线或承担 PE 故障电流</x:v>
      </x:c>
    </x:row>
    <x:row r="23" ht="52" customHeight="1">
      <x:c r="A23" s="13" t="str">
        <x:v>A19</x:v>
      </x:c>
      <x:c r="B23" s="13" t="str">
        <x:v>背板固定套件</x:v>
      </x:c>
      <x:c r="C23" s="13" t="str">
        <x:v>ISO4762-M4x10-A2-70 + ISO7089-M4-A2 + ISO4032-M4-A2-70</x:v>
      </x:c>
      <x:c r="D23" s="13" t="str">
        <x:v>按标准采购</x:v>
      </x:c>
      <x:c r="E23" s="13" t="n">
        <x:v>4</x:v>
      </x:c>
      <x:c r="F23" s="13" t="str">
        <x:v>套</x:v>
      </x:c>
      <x:c r="G23" s="13" t="str">
        <x:v>每台安装</x:v>
      </x:c>
      <x:c r="H23" s="13" t="n">
        <x:f>E23*'采购说明'!$B$4</x:f>
        <x:v>20</x:v>
      </x:c>
      <x:c r="I23" s="13" t="str">
        <x:v>accessories/HMI700-BKP-001-R1.dxf</x:v>
      </x:c>
      <x:c r="J23" s="13" t="str">
        <x:v>每套1螺钉+2垫圈+1螺母 / Ø4.5孔 / 柜板厚1..2mm</x:v>
      </x:c>
      <x:c r="K23" s="13" t="str"/>
    </x:row>
    <x:row r="24" ht="52" customHeight="1">
      <x:c r="A24" s="12" t="str">
        <x:v>A20</x:v>
      </x:c>
      <x:c r="B24" s="12" t="str">
        <x:v>前框固定套件</x:v>
      </x:c>
      <x:c r="C24" s="12" t="str">
        <x:v>ISO4762-M4x10-A2-70 + ISO7089-M4-A2 + ISO4032-M4-A2-70</x:v>
      </x:c>
      <x:c r="D24" s="12" t="str">
        <x:v>按标准采购</x:v>
      </x:c>
      <x:c r="E24" s="12" t="n">
        <x:v>4</x:v>
      </x:c>
      <x:c r="F24" s="12" t="str">
        <x:v>套</x:v>
      </x:c>
      <x:c r="G24" s="12" t="str">
        <x:v>每台安装</x:v>
      </x:c>
      <x:c r="H24" s="12" t="n">
        <x:f>E24*'采购说明'!$B$4</x:f>
        <x:v>20</x:v>
      </x:c>
      <x:c r="I24" s="12" t="str">
        <x:v>accessories/HMI700-FRM-001-R1.dxf</x:v>
      </x:c>
      <x:c r="J24" s="12" t="str">
        <x:v>每套1螺钉+2垫圈+1螺母 / Ø4.5孔 / 柜板厚1..2mm</x:v>
      </x:c>
      <x:c r="K24" s="12" t="str">
        <x:v>前框为开放背面安装，密封胶圈/防护等级需整机设计；当前不宣称 IP 等级</x:v>
      </x:c>
    </x:row>
    <x:row r="25" ht="52" customHeight="1">
      <x:c r="A25" s="13" t="str">
        <x:v>T01</x:v>
      </x:c>
      <x:c r="B25" s="13" t="str">
        <x:v>SWD 下载器</x:v>
      </x:c>
      <x:c r="C25" s="13" t="str">
        <x:v>ST-LINK/V2</x:v>
      </x:c>
      <x:c r="D25" s="13" t="str">
        <x:v>STMicroelectronics</x:v>
      </x:c>
      <x:c r="E25" s="13" t="n">
        <x:v>1</x:v>
      </x:c>
      <x:c r="F25" s="13" t="str">
        <x:v>件</x:v>
      </x:c>
      <x:c r="G25" s="13" t="str">
        <x:v>每批联调共用</x:v>
      </x:c>
      <x:c r="H25" s="13" t="n">
        <x:f>E25*'采购说明'!$B$5</x:f>
        <x:v>1</x:v>
      </x:c>
      <x:c r="I25" s="13" t="str">
        <x:v>https://www.st.com/en/development-tools/st-link-v2.html</x:v>
      </x:c>
      <x:c r="J25" s="13" t="str">
        <x:v>原厂 SWD/JTAG / 20pin 2.54mm / 含 USB A-miniB 线</x:v>
      </x:c>
      <x:c r="K25" s="13" t="str">
        <x:v>与 platformio upload_protocol=stlink 对应；不使用无 VTref 的简化仿制针序</x:v>
      </x:c>
    </x:row>
    <x:row r="26" ht="52" customHeight="1">
      <x:c r="A26" s="12" t="str">
        <x:v>T02</x:v>
      </x:c>
      <x:c r="B26" s="12" t="str">
        <x:v>SWD 转接线束</x:v>
      </x:c>
      <x:c r="C26" s="12" t="str">
        <x:v>HMI700-CBL-SWD-V2-150-R1</x:v>
      </x:c>
      <x:c r="D26" s="12" t="str">
        <x:v>定制装配</x:v>
      </x:c>
      <x:c r="E26" s="12" t="n">
        <x:v>1</x:v>
      </x:c>
      <x:c r="F26" s="12" t="str">
        <x:v>条</x:v>
      </x:c>
      <x:c r="G26" s="12" t="str">
        <x:v>每批联调共用</x:v>
      </x:c>
      <x:c r="H26" s="12" t="n">
        <x:f>E26*'采购说明'!$B$5</x:f>
        <x:v>1</x:v>
      </x:c>
      <x:c r="I26" s="12" t="str">
        <x:v>accessories/线束与安装规范.md</x:v>
      </x:c>
      <x:c r="J26" s="12" t="str">
        <x:v>20pin 对 1×5 / 150±5mm / 5根28AWG</x:v>
      </x:c>
      <x:c r="K26" s="12" t="str">
        <x:v>3.3V 仅 VTref；详见逐针表</x:v>
      </x:c>
    </x:row>
    <x:row r="27" ht="52" customHeight="1">
      <x:c r="A27" s="13" t="str">
        <x:v>T03</x:v>
      </x:c>
      <x:c r="B27" s="13" t="str">
        <x:v>USB-C 主机至下载器 USB-A 插头转接器</x:v>
      </x:c>
      <x:c r="C27" s="13" t="str">
        <x:v>USB31CAADP</x:v>
      </x:c>
      <x:c r="D27" s="13" t="str">
        <x:v>StarTech.com</x:v>
      </x:c>
      <x:c r="E27" s="13" t="n">
        <x:v>1</x:v>
      </x:c>
      <x:c r="F27" s="13" t="str">
        <x:v>件</x:v>
      </x:c>
      <x:c r="G27" s="13" t="str">
        <x:v>每批联调共用</x:v>
      </x:c>
      <x:c r="H27" s="13" t="n">
        <x:f>E27*'采购说明'!$B$5</x:f>
        <x:v>1</x:v>
      </x:c>
      <x:c r="I27" s="13" t="str">
        <x:v>https://www.startech.com/en-us/cables/usb31caadp</x:v>
      </x:c>
      <x:c r="J27" s="13" t="str">
        <x:v>USB-C male to USB-A female</x:v>
      </x:c>
      <x:c r="K27" s="13" t="str">
        <x:v>供仅 USB-C 的电脑连接 ST-LINK/V2 随附USB线</x:v>
      </x:c>
    </x:row>
  </x:sheetData>
  <x:pageMargins left="0.7" right="0.7" top="0.75" bottom="0.75" header="0.3" footer="0.3"/>
  <x:tableParts count="1">
    <x:tablePart xmlns:r="http://schemas.openxmlformats.org/officeDocument/2006/relationships" r:id="R595ea056d78e4b7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24" hidden="0" customWidth="1"/>
    <x:col min="4" max="4" width="13" hidden="0" customWidth="1"/>
    <x:col min="5" max="5" width="10" hidden="0" customWidth="1"/>
    <x:col min="6" max="6" width="13" hidden="0" customWidth="1"/>
    <x:col min="7" max="7" width="77" hidden="0" customWidth="1"/>
    <x:col min="8" max="8" width="88" hidden="0" customWidth="1"/>
  </x:cols>
  <x:sheetData>
    <x:row r="1" ht="34" customHeight="1">
      <x:c r="A1" s="8" t="str">
        <x:v>定制线束 · 子件备料</x:v>
      </x:c>
      <x:c r="B1" s="7"/>
      <x:c r="C1" s="7"/>
      <x:c r="D1" s="7"/>
      <x:c r="E1" s="7"/>
      <x:c r="F1" s="7"/>
      <x:c r="G1" s="7"/>
      <x:c r="H1" s="7"/>
    </x:row>
    <x:row r="2" ht="26" customHeight="1">
      <x:c r="A2" s="7" t="str">
        <x:v>成品线束采购时不重复购买本页；米数为按长度用量，整卷订货包装需询价时取整。</x:v>
      </x:c>
      <x:c r="B2" s="7"/>
      <x:c r="C2" s="7"/>
      <x:c r="D2" s="7"/>
      <x:c r="E2" s="7"/>
      <x:c r="F2" s="7"/>
      <x:c r="G2" s="7"/>
      <x:c r="H2" s="7"/>
    </x:row>
    <x:row r="3">
      <x:c r="A3" s="7"/>
      <x:c r="B3" s="7"/>
      <x:c r="C3" s="7"/>
      <x:c r="D3" s="7"/>
      <x:c r="E3" s="7"/>
      <x:c r="F3" s="7"/>
      <x:c r="G3" s="7"/>
      <x:c r="H3" s="7"/>
    </x:row>
    <x:row r="4" ht="30" customHeight="1">
      <x:c r="A4" s="10" t="str">
        <x:v>所属配件</x:v>
      </x:c>
      <x:c r="B4" s="10" t="str">
        <x:v>子件料号</x:v>
      </x:c>
      <x:c r="C4" s="10" t="str">
        <x:v>厂家</x:v>
      </x:c>
      <x:c r="D4" s="10" t="str">
        <x:v>每条用量</x:v>
      </x:c>
      <x:c r="E4" s="10" t="str">
        <x:v>单位</x:v>
      </x:c>
      <x:c r="F4" s="10" t="str">
        <x:v>本批用量</x:v>
      </x:c>
      <x:c r="G4" s="10" t="str">
        <x:v>资料/规范</x:v>
      </x:c>
      <x:c r="H4" s="10" t="str">
        <x:v>规格</x:v>
      </x:c>
    </x:row>
    <x:row r="5" ht="52" customHeight="1">
      <x:c r="A5" s="13" t="str">
        <x:v>A03</x:v>
      </x:c>
      <x:c r="B5" s="13" t="str">
        <x:v>89134-0101</x:v>
      </x:c>
      <x:c r="C5" s="13" t="str">
        <x:v>3M</x:v>
      </x:c>
      <x:c r="D5" s="15" t="n">
        <x:v>2</x:v>
      </x:c>
      <x:c r="E5" s="13" t="str">
        <x:v>件</x:v>
      </x:c>
      <x:c r="F5" s="15" t="n">
        <x:f>D5*INDEX('整机配件'!$H$5:$H$27,MATCH(A5,'整机配件'!$A$5:$A$27,0))</x:f>
        <x:v>10</x:v>
      </x:c>
      <x:c r="G5" s="13" t="str">
        <x:v>https://www.3m.co.uk/3M/en_GB/p/dc/v000060361/</x:v>
      </x:c>
      <x:c r="H5" s="13" t="str">
        <x:v>34pin / 2×17 / P2.54mm IDC receptacle</x:v>
      </x:c>
    </x:row>
    <x:row r="6" ht="52" customHeight="1">
      <x:c r="A6" s="12" t="str">
        <x:v>A03</x:v>
      </x:c>
      <x:c r="B6" s="12" t="str">
        <x:v>3448-89134</x:v>
      </x:c>
      <x:c r="C6" s="12" t="str">
        <x:v>3M</x:v>
      </x:c>
      <x:c r="D6" s="16" t="n">
        <x:v>2</x:v>
      </x:c>
      <x:c r="E6" s="12" t="str">
        <x:v>件</x:v>
      </x:c>
      <x:c r="F6" s="16" t="n">
        <x:f>D6*INDEX('整机配件'!$H$5:$H$27,MATCH(A6,'整机配件'!$A$5:$A$27,0))</x:f>
        <x:v>10</x:v>
      </x:c>
      <x:c r="G6" s="12" t="str">
        <x:v>https://www.3m.co.uk/3M/en_GB/p/dc/v000099037/</x:v>
      </x:c>
      <x:c r="H6" s="12" t="str">
        <x:v>891系列34pin应力释放扣</x:v>
      </x:c>
    </x:row>
    <x:row r="7" ht="52" customHeight="1">
      <x:c r="A7" s="13" t="str">
        <x:v>A03</x:v>
      </x:c>
      <x:c r="B7" s="13" t="str">
        <x:v>3365/34</x:v>
      </x:c>
      <x:c r="C7" s="13" t="str">
        <x:v>3M</x:v>
      </x:c>
      <x:c r="D7" s="15" t="n">
        <x:v>0.16</x:v>
      </x:c>
      <x:c r="E7" s="13" t="str">
        <x:v>米</x:v>
      </x:c>
      <x:c r="F7" s="15" t="n">
        <x:f>D7*INDEX('整机配件'!$H$5:$H$27,MATCH(A7,'整机配件'!$A$5:$A$27,0))</x:f>
        <x:v>0.8</x:v>
      </x:c>
      <x:c r="G7" s="13" t="str">
        <x:v>https://multimedia.3m.com/mws/media/22052O/3m-round-conductor-flat-cable-050in-3365-series-ts0080.pdf</x:v>
      </x:c>
      <x:c r="H7" s="13" t="str">
        <x:v>34导体 / 28AWG / 1.27mm节距 / 长度含压接余量</x:v>
      </x:c>
    </x:row>
    <x:row r="8" ht="52" customHeight="1">
      <x:c r="A8" s="12" t="str">
        <x:v>A04</x:v>
      </x:c>
      <x:c r="B8" s="12" t="str">
        <x:v>8461 060100</x:v>
      </x:c>
      <x:c r="C8" s="12" t="str">
        <x:v>Belden</x:v>
      </x:c>
      <x:c r="D8" s="16" t="n">
        <x:v>1</x:v>
      </x:c>
      <x:c r="E8" s="12" t="str">
        <x:v>米</x:v>
      </x:c>
      <x:c r="F8" s="16" t="n">
        <x:f>D8*INDEX('整机配件'!$H$5:$H$27,MATCH(A8,'整机配件'!$A$5:$A$27,0))</x:f>
        <x:v>5</x:v>
      </x:c>
      <x:c r="G8" s="12" t="str">
        <x:v>https://www.belden.com/products/cpr-euroclass/cpr-copper/8461</x:v>
      </x:c>
      <x:c r="H8" s="12" t="str">
        <x:v>2芯18AWG / 黑白 / 按长度裁切；订货包装100ft</x:v>
      </x:c>
    </x:row>
    <x:row r="9" ht="52" customHeight="1">
      <x:c r="A9" s="13" t="str">
        <x:v>A04</x:v>
      </x:c>
      <x:c r="B9" s="13" t="str">
        <x:v>3200030</x:v>
      </x:c>
      <x:c r="C9" s="13" t="str">
        <x:v>Phoenix Contact</x:v>
      </x:c>
      <x:c r="D9" s="15" t="n">
        <x:v>4</x:v>
      </x:c>
      <x:c r="E9" s="13" t="str">
        <x:v>件</x:v>
      </x:c>
      <x:c r="F9" s="15" t="n">
        <x:f>D9*INDEX('整机配件'!$H$5:$H$27,MATCH(A9,'整机配件'!$A$5:$A$27,0))</x:f>
        <x:v>20</x:v>
      </x:c>
      <x:c r="G9" s="13" t="str">
        <x:v>https://www.phoenixcontact.com/en-au/products/ferrule-ai-1-8-rd-3200030</x:v>
      </x:c>
      <x:c r="H9" s="13" t="str">
        <x:v>AI 1-8 RD / 18AWG端套</x:v>
      </x:c>
    </x:row>
    <x:row r="10" ht="52" customHeight="1">
      <x:c r="A10" s="12" t="str">
        <x:v>A18</x:v>
      </x:c>
      <x:c r="B10" s="12" t="str">
        <x:v>8461 060100</x:v>
      </x:c>
      <x:c r="C10" s="12" t="str">
        <x:v>Belden</x:v>
      </x:c>
      <x:c r="D10" s="16" t="n">
        <x:v>0.25</x:v>
      </x:c>
      <x:c r="E10" s="12" t="str">
        <x:v>米</x:v>
      </x:c>
      <x:c r="F10" s="16" t="n">
        <x:f>D10*INDEX('整机配件'!$H$5:$H$27,MATCH(A10,'整机配件'!$A$5:$A$27,0))</x:f>
        <x:v>1.25</x:v>
      </x:c>
      <x:c r="G10" s="12" t="str">
        <x:v>https://www.belden.com/products/cpr-euroclass/cpr-copper/8461</x:v>
      </x:c>
      <x:c r="H10" s="12" t="str">
        <x:v>双芯18AWG电缆取黑色一芯；白色芯不装配</x:v>
      </x:c>
    </x:row>
    <x:row r="11" ht="52" customHeight="1">
      <x:c r="A11" s="13" t="str">
        <x:v>A18</x:v>
      </x:c>
      <x:c r="B11" s="13" t="str">
        <x:v>3200030</x:v>
      </x:c>
      <x:c r="C11" s="13" t="str">
        <x:v>Phoenix Contact</x:v>
      </x:c>
      <x:c r="D11" s="15" t="n">
        <x:v>1</x:v>
      </x:c>
      <x:c r="E11" s="13" t="str">
        <x:v>件</x:v>
      </x:c>
      <x:c r="F11" s="15" t="n">
        <x:f>D11*INDEX('整机配件'!$H$5:$H$27,MATCH(A11,'整机配件'!$A$5:$A$27,0))</x:f>
        <x:v>5</x:v>
      </x:c>
      <x:c r="G11" s="13" t="str">
        <x:v>https://www.phoenixcontact.com/en-au/products/ferrule-ai-1-8-rd-3200030</x:v>
      </x:c>
      <x:c r="H11" s="13" t="str">
        <x:v>J1端 AI 1-8 RD / 18AWG端套</x:v>
      </x:c>
    </x:row>
    <x:row r="12" ht="52" customHeight="1">
      <x:c r="A12" s="12" t="str">
        <x:v>A18</x:v>
      </x:c>
      <x:c r="B12" s="12" t="str">
        <x:v>DIN46234-1.0-M3</x:v>
      </x:c>
      <x:c r="C12" s="12" t="str">
        <x:v>按标准采购</x:v>
      </x:c>
      <x:c r="D12" s="16" t="n">
        <x:v>1</x:v>
      </x:c>
      <x:c r="E12" s="12" t="str">
        <x:v>件</x:v>
      </x:c>
      <x:c r="F12" s="16" t="n">
        <x:f>D12*INDEX('整机配件'!$H$5:$H$27,MATCH(A12,'整机配件'!$A$5:$A$27,0))</x:f>
        <x:v>5</x:v>
      </x:c>
      <x:c r="G12" s="12" t="str">
        <x:v>accessories/线束与安装规范.md</x:v>
      </x:c>
      <x:c r="H12" s="12" t="str">
        <x:v>环形端子 / 镀锡铜 / 适用1.0mm² / M3孔；绝缘热缩套覆盖压接区</x:v>
      </x:c>
    </x:row>
    <x:row r="13" ht="52" customHeight="1">
      <x:c r="A13" s="13" t="str">
        <x:v>A18</x:v>
      </x:c>
      <x:c r="B13" s="13" t="str">
        <x:v>HMI700-HT-3-1-BK-20</x:v>
      </x:c>
      <x:c r="C13" s="13" t="str">
        <x:v>定制裁切</x:v>
      </x:c>
      <x:c r="D13" s="15" t="n">
        <x:v>1</x:v>
      </x:c>
      <x:c r="E13" s="13" t="str">
        <x:v>件</x:v>
      </x:c>
      <x:c r="F13" s="15" t="n">
        <x:f>D13*INDEX('整机配件'!$H$5:$H$27,MATCH(A13,'整机配件'!$A$5:$A$27,0))</x:f>
        <x:v>5</x:v>
      </x:c>
      <x:c r="G13" s="13" t="str">
        <x:v>accessories/线束与安装规范.md</x:v>
      </x:c>
      <x:c r="H13" s="13" t="str">
        <x:v>黑色聚烯烃热缩管 / 收缩前Ø3mm后Ø1mm / L20mm / 无胶</x:v>
      </x:c>
    </x:row>
    <x:row r="14" ht="52" customHeight="1">
      <x:c r="A14" s="12" t="str">
        <x:v>A05</x:v>
      </x:c>
      <x:c r="B14" s="12" t="str">
        <x:v>9842.0030</x:v>
      </x:c>
      <x:c r="C14" s="12" t="str">
        <x:v>Belden</x:v>
      </x:c>
      <x:c r="D14" s="16" t="n">
        <x:v>2</x:v>
      </x:c>
      <x:c r="E14" s="12" t="str">
        <x:v>米</x:v>
      </x:c>
      <x:c r="F14" s="16" t="n">
        <x:f>D14*INDEX('整机配件'!$H$5:$H$27,MATCH(A14,'整机配件'!$A$5:$A$27,0))</x:f>
        <x:v>10</x:v>
      </x:c>
      <x:c r="G14" s="12" t="str">
        <x:v>https://www.belden.com/products/industrial-networking-cybersecurity/accessories/industrial-ethernet-cable/9842</x:v>
      </x:c>
      <x:c r="H14" s="12" t="str">
        <x:v>2对24AWG / 120Ω / 屏蔽；订货包装30m</x:v>
      </x:c>
    </x:row>
    <x:row r="15" ht="52" customHeight="1">
      <x:c r="A15" s="13" t="str">
        <x:v>A05</x:v>
      </x:c>
      <x:c r="B15" s="13" t="str">
        <x:v>3203037</x:v>
      </x:c>
      <x:c r="C15" s="13" t="str">
        <x:v>Phoenix Contact</x:v>
      </x:c>
      <x:c r="D15" s="15" t="n">
        <x:v>8</x:v>
      </x:c>
      <x:c r="E15" s="13" t="str">
        <x:v>件</x:v>
      </x:c>
      <x:c r="F15" s="15" t="n">
        <x:f>D15*INDEX('整机配件'!$H$5:$H$27,MATCH(A15,'整机配件'!$A$5:$A$27,0))</x:f>
        <x:v>40</x:v>
      </x:c>
      <x:c r="G15" s="13" t="str">
        <x:v>https://www.phoenixcontact.com/en-pc/products/ferrule-ai-025-8-ye-3203037</x:v>
      </x:c>
      <x:c r="H15" s="13" t="str">
        <x:v>AI 0,25-8 YE / 24AWG / 每端4根(含屏蔽引流线)</x:v>
      </x:c>
    </x:row>
    <x:row r="16" ht="52" customHeight="1">
      <x:c r="A16" s="12" t="str">
        <x:v>A06</x:v>
      </x:c>
      <x:c r="B16" s="12" t="str">
        <x:v>9842.0030</x:v>
      </x:c>
      <x:c r="C16" s="12" t="str">
        <x:v>Belden</x:v>
      </x:c>
      <x:c r="D16" s="16" t="n">
        <x:v>2</x:v>
      </x:c>
      <x:c r="E16" s="12" t="str">
        <x:v>米</x:v>
      </x:c>
      <x:c r="F16" s="16" t="n">
        <x:f>D16*INDEX('整机配件'!$H$5:$H$27,MATCH(A16,'整机配件'!$A$5:$A$27,0))</x:f>
        <x:v>10</x:v>
      </x:c>
      <x:c r="G16" s="12" t="str">
        <x:v>https://www.belden.com/products/industrial-networking-cybersecurity/accessories/industrial-ethernet-cable/9842</x:v>
      </x:c>
      <x:c r="H16" s="12" t="str">
        <x:v>2对24AWG / 120Ω / 屏蔽；订货包装30m</x:v>
      </x:c>
    </x:row>
    <x:row r="17" ht="52" customHeight="1">
      <x:c r="A17" s="13" t="str">
        <x:v>A06</x:v>
      </x:c>
      <x:c r="B17" s="13" t="str">
        <x:v>3203037</x:v>
      </x:c>
      <x:c r="C17" s="13" t="str">
        <x:v>Phoenix Contact</x:v>
      </x:c>
      <x:c r="D17" s="15" t="n">
        <x:v>8</x:v>
      </x:c>
      <x:c r="E17" s="13" t="str">
        <x:v>件</x:v>
      </x:c>
      <x:c r="F17" s="15" t="n">
        <x:f>D17*INDEX('整机配件'!$H$5:$H$27,MATCH(A17,'整机配件'!$A$5:$A$27,0))</x:f>
        <x:v>40</x:v>
      </x:c>
      <x:c r="G17" s="13" t="str">
        <x:v>https://www.phoenixcontact.com/en-pc/products/ferrule-ai-025-8-ye-3203037</x:v>
      </x:c>
      <x:c r="H17" s="13" t="str">
        <x:v>AI 0,25-8 YE / 24AWG / 每端4根(含屏蔽引流线)</x:v>
      </x:c>
    </x:row>
    <x:row r="18" ht="52" customHeight="1">
      <x:c r="A18" s="12" t="str">
        <x:v>T02</x:v>
      </x:c>
      <x:c r="B18" s="12" t="str">
        <x:v>M20-1071000</x:v>
      </x:c>
      <x:c r="C18" s="12" t="str">
        <x:v>Harwin</x:v>
      </x:c>
      <x:c r="D18" s="16" t="n">
        <x:v>1</x:v>
      </x:c>
      <x:c r="E18" s="12" t="str">
        <x:v>件</x:v>
      </x:c>
      <x:c r="F18" s="16" t="n">
        <x:f>D18*INDEX('整机配件'!$H$5:$H$27,MATCH(A18,'整机配件'!$A$5:$A$27,0))</x:f>
        <x:v>1</x:v>
      </x:c>
      <x:c r="G18" s="12" t="str">
        <x:v>https://www.harwin.com/products/M20-1071000</x:v>
      </x:c>
      <x:c r="H18" s="12" t="str">
        <x:v>2×10 female 2.54mm housing</x:v>
      </x:c>
    </x:row>
    <x:row r="19" ht="52" customHeight="1">
      <x:c r="A19" s="13" t="str">
        <x:v>T02</x:v>
      </x:c>
      <x:c r="B19" s="13" t="str">
        <x:v>M20-1060500</x:v>
      </x:c>
      <x:c r="C19" s="13" t="str">
        <x:v>Harwin</x:v>
      </x:c>
      <x:c r="D19" s="15" t="n">
        <x:v>1</x:v>
      </x:c>
      <x:c r="E19" s="13" t="str">
        <x:v>件</x:v>
      </x:c>
      <x:c r="F19" s="15" t="n">
        <x:f>D19*INDEX('整机配件'!$H$5:$H$27,MATCH(A19,'整机配件'!$A$5:$A$27,0))</x:f>
        <x:v>1</x:v>
      </x:c>
      <x:c r="G19" s="13" t="str">
        <x:v>https://www.harwin.com/products/M20-1060500</x:v>
      </x:c>
      <x:c r="H19" s="13" t="str">
        <x:v>1×5 female 2.54mm housing</x:v>
      </x:c>
    </x:row>
    <x:row r="20" ht="52" customHeight="1">
      <x:c r="A20" s="12" t="str">
        <x:v>T02</x:v>
      </x:c>
      <x:c r="B20" s="12" t="str">
        <x:v>M20-1180046</x:v>
      </x:c>
      <x:c r="C20" s="12" t="str">
        <x:v>Harwin</x:v>
      </x:c>
      <x:c r="D20" s="16" t="n">
        <x:v>10</x:v>
      </x:c>
      <x:c r="E20" s="12" t="str">
        <x:v>件</x:v>
      </x:c>
      <x:c r="F20" s="16" t="n">
        <x:f>D20*INDEX('整机配件'!$H$5:$H$27,MATCH(A20,'整机配件'!$A$5:$A$27,0))</x:f>
        <x:v>10</x:v>
      </x:c>
      <x:c r="G20" s="12" t="str">
        <x:v>https://www.harwin.com/products/M20-1180046</x:v>
      </x:c>
      <x:c r="H20" s="12" t="str">
        <x:v>22..30AWG loose female crimp contact</x:v>
      </x:c>
    </x:row>
    <x:row r="21" ht="52" customHeight="1">
      <x:c r="A21" s="13" t="str">
        <x:v>T02</x:v>
      </x:c>
      <x:c r="B21" s="13" t="str">
        <x:v>3365/06</x:v>
      </x:c>
      <x:c r="C21" s="13" t="str">
        <x:v>3M</x:v>
      </x:c>
      <x:c r="D21" s="15" t="n">
        <x:v>0.18</x:v>
      </x:c>
      <x:c r="E21" s="13" t="str">
        <x:v>米</x:v>
      </x:c>
      <x:c r="F21" s="15" t="n">
        <x:f>D21*INDEX('整机配件'!$H$5:$H$27,MATCH(A21,'整机配件'!$A$5:$A$27,0))</x:f>
        <x:v>0.18</x:v>
      </x:c>
      <x:c r="G21" s="13" t="str">
        <x:v>https://multimedia.3m.com/mws/media/22052O/3m-round-conductor-flat-cable-050in-3365-series-ts0080.pdf</x:v>
      </x:c>
      <x:c r="H21" s="13" t="str">
        <x:v>6导体28AWG / 使用5根；第6根两端齐根绝缘不接</x:v>
      </x:c>
    </x:row>
  </x:sheetData>
  <x:pageMargins left="0.7" right="0.7" top="0.75" bottom="0.75" header="0.3" footer="0.3"/>
  <x:tableParts count="1">
    <x:tablePart xmlns:r="http://schemas.openxmlformats.org/officeDocument/2006/relationships" r:id="Ra656fb534566426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7" hidden="0" customWidth="1"/>
    <x:col min="3" max="3" width="29" hidden="0" customWidth="1"/>
    <x:col min="4" max="4" width="23" hidden="0" customWidth="1"/>
    <x:col min="5" max="5" width="44" hidden="0" customWidth="1"/>
    <x:col min="6" max="6" width="12" hidden="0" customWidth="1"/>
    <x:col min="7" max="7" width="15" hidden="0" customWidth="1"/>
    <x:col min="8" max="8" width="20" hidden="0" customWidth="1"/>
    <x:col min="9" max="9" width="63" hidden="0" customWidth="1"/>
    <x:col min="10" max="10" width="79" hidden="0" customWidth="1"/>
    <x:col min="11" max="11" width="76" hidden="0" customWidth="1"/>
  </x:cols>
  <x:sheetData>
    <x:row r="1" ht="34" customHeight="1">
      <x:c r="A1" s="8" t="str">
        <x:v>位号对应 · 121个电气封装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6" customHeight="1">
      <x:c r="A2" s="7" t="str">
        <x:v>115件装配、2个DNP、4个裸铜焊盘；与本版原理图和PCB字段同步。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4" ht="30" customHeight="1">
      <x:c r="A4" s="10" t="str">
        <x:v>位号</x:v>
      </x:c>
      <x:c r="B4" s="10" t="str">
        <x:v>数值</x:v>
      </x:c>
      <x:c r="C4" s="10" t="str">
        <x:v>完整订货号</x:v>
      </x:c>
      <x:c r="D4" s="10" t="str">
        <x:v>厂家</x:v>
      </x:c>
      <x:c r="E4" s="10" t="str">
        <x:v>封装</x:v>
      </x:c>
      <x:c r="F4" s="10" t="str">
        <x:v>装配数量</x:v>
      </x:c>
      <x:c r="G4" s="10" t="str">
        <x:v>状态</x:v>
      </x:c>
      <x:c r="H4" s="10" t="str">
        <x:v>分图</x:v>
      </x:c>
      <x:c r="I4" s="10" t="str">
        <x:v>参数</x:v>
      </x:c>
      <x:c r="J4" s="10" t="str">
        <x:v>资料</x:v>
      </x:c>
      <x:c r="K4" s="10" t="str">
        <x:v>说明</x:v>
      </x:c>
    </x:row>
    <x:row r="5" ht="52" customHeight="1">
      <x:c r="A5" s="13" t="str">
        <x:v>U1</x:v>
      </x:c>
      <x:c r="B5" s="13" t="str">
        <x:v>STM32F407VGT6</x:v>
      </x:c>
      <x:c r="C5" s="13" t="str">
        <x:v>STM32F407VGT6</x:v>
      </x:c>
      <x:c r="D5" s="13" t="str">
        <x:v>STMicroelectronics</x:v>
      </x:c>
      <x:c r="E5" s="13" t="str">
        <x:v>Package_QFP:LQFP-100_14x14mm_P0.5mm</x:v>
      </x:c>
      <x:c r="F5" s="13" t="n">
        <x:v>1</x:v>
      </x:c>
      <x:c r="G5" s="13" t="str">
        <x:v>YES</x:v>
      </x:c>
      <x:c r="H5" s="13" t="str">
        <x:v>MCU</x:v>
      </x:c>
      <x:c r="I5" s="13" t="str">
        <x:v>168MHz / 1MB Flash / LQFP100 / -40..85°C</x:v>
      </x:c>
      <x:c r="J5" s="13" t="str">
        <x:v>https://www.st.com/resource/en/datasheet/stm32f407vg.pdf</x:v>
      </x:c>
      <x:c r="K5" s="13" t="str"/>
    </x:row>
    <x:row r="6" ht="52" customHeight="1">
      <x:c r="A6" s="12" t="str">
        <x:v>C1</x:v>
      </x:c>
      <x:c r="B6" s="12" t="str">
        <x:v>100nF 16V X7R</x:v>
      </x:c>
      <x:c r="C6" s="12" t="str">
        <x:v>C0805C104K4RACTU</x:v>
      </x:c>
      <x:c r="D6" s="12" t="str">
        <x:v>KEMET / YAGEO</x:v>
      </x:c>
      <x:c r="E6" s="12" t="str">
        <x:v>Capacitor_SMD:C_0805_2012Metric</x:v>
      </x:c>
      <x:c r="F6" s="12" t="n">
        <x:v>1</x:v>
      </x:c>
      <x:c r="G6" s="12" t="str">
        <x:v>YES</x:v>
      </x:c>
      <x:c r="H6" s="12" t="str">
        <x:v>MCU</x:v>
      </x:c>
      <x:c r="I6" s="12" t="str">
        <x:v>100nF 16V X7R</x:v>
      </x:c>
      <x:c r="J6" s="12" t="str">
        <x:v>https://search.kemet.com/component-documentation/download/specsheet/C0805C104K4RACTU</x:v>
      </x:c>
      <x:c r="K6" s="12" t="str">
        <x:v>27pF ±5%；其余 MLCC ±10%</x:v>
      </x:c>
    </x:row>
    <x:row r="7" ht="52" customHeight="1">
      <x:c r="A7" s="13" t="str">
        <x:v>C2</x:v>
      </x:c>
      <x:c r="B7" s="13" t="str">
        <x:v>100nF 16V X7R</x:v>
      </x:c>
      <x:c r="C7" s="13" t="str">
        <x:v>C0805C104K4RACTU</x:v>
      </x:c>
      <x:c r="D7" s="13" t="str">
        <x:v>KEMET / YAGEO</x:v>
      </x:c>
      <x:c r="E7" s="13" t="str">
        <x:v>Capacitor_SMD:C_0805_2012Metric</x:v>
      </x:c>
      <x:c r="F7" s="13" t="n">
        <x:v>1</x:v>
      </x:c>
      <x:c r="G7" s="13" t="str">
        <x:v>YES</x:v>
      </x:c>
      <x:c r="H7" s="13" t="str">
        <x:v>MCU</x:v>
      </x:c>
      <x:c r="I7" s="13" t="str">
        <x:v>100nF 16V X7R</x:v>
      </x:c>
      <x:c r="J7" s="13" t="str">
        <x:v>https://search.kemet.com/component-documentation/download/specsheet/C0805C104K4RACTU</x:v>
      </x:c>
      <x:c r="K7" s="13" t="str">
        <x:v>27pF ±5%；其余 MLCC ±10%</x:v>
      </x:c>
    </x:row>
    <x:row r="8" ht="52" customHeight="1">
      <x:c r="A8" s="12" t="str">
        <x:v>C3</x:v>
      </x:c>
      <x:c r="B8" s="12" t="str">
        <x:v>100nF 16V X7R</x:v>
      </x:c>
      <x:c r="C8" s="12" t="str">
        <x:v>C0805C104K4RACTU</x:v>
      </x:c>
      <x:c r="D8" s="12" t="str">
        <x:v>KEMET / YAGEO</x:v>
      </x:c>
      <x:c r="E8" s="12" t="str">
        <x:v>Capacitor_SMD:C_0805_2012Metric</x:v>
      </x:c>
      <x:c r="F8" s="12" t="n">
        <x:v>1</x:v>
      </x:c>
      <x:c r="G8" s="12" t="str">
        <x:v>YES</x:v>
      </x:c>
      <x:c r="H8" s="12" t="str">
        <x:v>MCU</x:v>
      </x:c>
      <x:c r="I8" s="12" t="str">
        <x:v>100nF 16V X7R</x:v>
      </x:c>
      <x:c r="J8" s="12" t="str">
        <x:v>https://search.kemet.com/component-documentation/download/specsheet/C0805C104K4RACTU</x:v>
      </x:c>
      <x:c r="K8" s="12" t="str">
        <x:v>27pF ±5%；其余 MLCC ±10%</x:v>
      </x:c>
    </x:row>
    <x:row r="9" ht="52" customHeight="1">
      <x:c r="A9" s="13" t="str">
        <x:v>C4</x:v>
      </x:c>
      <x:c r="B9" s="13" t="str">
        <x:v>100nF 16V X7R</x:v>
      </x:c>
      <x:c r="C9" s="13" t="str">
        <x:v>C0805C104K4RACTU</x:v>
      </x:c>
      <x:c r="D9" s="13" t="str">
        <x:v>KEMET / YAGEO</x:v>
      </x:c>
      <x:c r="E9" s="13" t="str">
        <x:v>Capacitor_SMD:C_0805_2012Metric</x:v>
      </x:c>
      <x:c r="F9" s="13" t="n">
        <x:v>1</x:v>
      </x:c>
      <x:c r="G9" s="13" t="str">
        <x:v>YES</x:v>
      </x:c>
      <x:c r="H9" s="13" t="str">
        <x:v>MCU</x:v>
      </x:c>
      <x:c r="I9" s="13" t="str">
        <x:v>100nF 16V X7R</x:v>
      </x:c>
      <x:c r="J9" s="13" t="str">
        <x:v>https://search.kemet.com/component-documentation/download/specsheet/C0805C104K4RACTU</x:v>
      </x:c>
      <x:c r="K9" s="13" t="str">
        <x:v>27pF ±5%；其余 MLCC ±10%</x:v>
      </x:c>
    </x:row>
    <x:row r="10" ht="52" customHeight="1">
      <x:c r="A10" s="12" t="str">
        <x:v>C5</x:v>
      </x:c>
      <x:c r="B10" s="12" t="str">
        <x:v>100nF 16V X7R</x:v>
      </x:c>
      <x:c r="C10" s="12" t="str">
        <x:v>C0805C104K4RACTU</x:v>
      </x:c>
      <x:c r="D10" s="12" t="str">
        <x:v>KEMET / YAGEO</x:v>
      </x:c>
      <x:c r="E10" s="12" t="str">
        <x:v>Capacitor_SMD:C_0805_2012Metric</x:v>
      </x:c>
      <x:c r="F10" s="12" t="n">
        <x:v>1</x:v>
      </x:c>
      <x:c r="G10" s="12" t="str">
        <x:v>YES</x:v>
      </x:c>
      <x:c r="H10" s="12" t="str">
        <x:v>MCU</x:v>
      </x:c>
      <x:c r="I10" s="12" t="str">
        <x:v>100nF 16V X7R</x:v>
      </x:c>
      <x:c r="J10" s="12" t="str">
        <x:v>https://search.kemet.com/component-documentation/download/specsheet/C0805C104K4RACTU</x:v>
      </x:c>
      <x:c r="K10" s="12" t="str">
        <x:v>27pF ±5%；其余 MLCC ±10%</x:v>
      </x:c>
    </x:row>
    <x:row r="11" ht="52" customHeight="1">
      <x:c r="A11" s="13" t="str">
        <x:v>C6</x:v>
      </x:c>
      <x:c r="B11" s="13" t="str">
        <x:v>100nF 16V X7R</x:v>
      </x:c>
      <x:c r="C11" s="13" t="str">
        <x:v>C0805C104K4RACTU</x:v>
      </x:c>
      <x:c r="D11" s="13" t="str">
        <x:v>KEMET / YAGEO</x:v>
      </x:c>
      <x:c r="E11" s="13" t="str">
        <x:v>Capacitor_SMD:C_0805_2012Metric</x:v>
      </x:c>
      <x:c r="F11" s="13" t="n">
        <x:v>1</x:v>
      </x:c>
      <x:c r="G11" s="13" t="str">
        <x:v>YES</x:v>
      </x:c>
      <x:c r="H11" s="13" t="str">
        <x:v>MCU</x:v>
      </x:c>
      <x:c r="I11" s="13" t="str">
        <x:v>100nF 16V X7R</x:v>
      </x:c>
      <x:c r="J11" s="13" t="str">
        <x:v>https://search.kemet.com/component-documentation/download/specsheet/C0805C104K4RACTU</x:v>
      </x:c>
      <x:c r="K11" s="13" t="str">
        <x:v>27pF ±5%；其余 MLCC ±10%</x:v>
      </x:c>
    </x:row>
    <x:row r="12" ht="52" customHeight="1">
      <x:c r="A12" s="12" t="str">
        <x:v>C7</x:v>
      </x:c>
      <x:c r="B12" s="12" t="str">
        <x:v>100nF 16V X7R</x:v>
      </x:c>
      <x:c r="C12" s="12" t="str">
        <x:v>C0805C104K4RACTU</x:v>
      </x:c>
      <x:c r="D12" s="12" t="str">
        <x:v>KEMET / YAGEO</x:v>
      </x:c>
      <x:c r="E12" s="12" t="str">
        <x:v>Capacitor_SMD:C_0805_2012Metric</x:v>
      </x:c>
      <x:c r="F12" s="12" t="n">
        <x:v>1</x:v>
      </x:c>
      <x:c r="G12" s="12" t="str">
        <x:v>YES</x:v>
      </x:c>
      <x:c r="H12" s="12" t="str">
        <x:v>MCU</x:v>
      </x:c>
      <x:c r="I12" s="12" t="str">
        <x:v>100nF 16V X7R</x:v>
      </x:c>
      <x:c r="J12" s="12" t="str">
        <x:v>https://search.kemet.com/component-documentation/download/specsheet/C0805C104K4RACTU</x:v>
      </x:c>
      <x:c r="K12" s="12" t="str">
        <x:v>27pF ±5%；其余 MLCC ±10%</x:v>
      </x:c>
    </x:row>
    <x:row r="13" ht="52" customHeight="1">
      <x:c r="A13" s="13" t="str">
        <x:v>C8</x:v>
      </x:c>
      <x:c r="B13" s="13" t="str">
        <x:v>4.7uF 16V X7R</x:v>
      </x:c>
      <x:c r="C13" s="13" t="str">
        <x:v>C0805C475K4RACTU</x:v>
      </x:c>
      <x:c r="D13" s="13" t="str">
        <x:v>KEMET / YAGEO</x:v>
      </x:c>
      <x:c r="E13" s="13" t="str">
        <x:v>Capacitor_SMD:C_0805_2012Metric</x:v>
      </x:c>
      <x:c r="F13" s="13" t="n">
        <x:v>1</x:v>
      </x:c>
      <x:c r="G13" s="13" t="str">
        <x:v>YES</x:v>
      </x:c>
      <x:c r="H13" s="13" t="str">
        <x:v>MCU</x:v>
      </x:c>
      <x:c r="I13" s="13" t="str">
        <x:v>4.7uF 16V X7R</x:v>
      </x:c>
      <x:c r="J13" s="13" t="str">
        <x:v>https://search.kemet.com/component-documentation/download/specsheet/C0805C475K4RACTU</x:v>
      </x:c>
      <x:c r="K13" s="13" t="str">
        <x:v>27pF ±5%；其余 MLCC ±10%</x:v>
      </x:c>
    </x:row>
    <x:row r="14" ht="52" customHeight="1">
      <x:c r="A14" s="12" t="str">
        <x:v>C9</x:v>
      </x:c>
      <x:c r="B14" s="12" t="str">
        <x:v>2.2uF 10V X7R</x:v>
      </x:c>
      <x:c r="C14" s="12" t="str">
        <x:v>C0805C225K8RACTU</x:v>
      </x:c>
      <x:c r="D14" s="12" t="str">
        <x:v>KEMET / YAGEO</x:v>
      </x:c>
      <x:c r="E14" s="12" t="str">
        <x:v>Capacitor_SMD:C_0805_2012Metric</x:v>
      </x:c>
      <x:c r="F14" s="12" t="n">
        <x:v>1</x:v>
      </x:c>
      <x:c r="G14" s="12" t="str">
        <x:v>YES</x:v>
      </x:c>
      <x:c r="H14" s="12" t="str">
        <x:v>MCU</x:v>
      </x:c>
      <x:c r="I14" s="12" t="str">
        <x:v>2.2uF 10V X7R</x:v>
      </x:c>
      <x:c r="J14" s="12" t="str">
        <x:v>https://search.kemet.com/component-documentation/download/specsheet/C0805C225K8RACTU</x:v>
      </x:c>
      <x:c r="K14" s="12" t="str">
        <x:v>27pF ±5%；其余 MLCC ±10%</x:v>
      </x:c>
    </x:row>
    <x:row r="15" ht="52" customHeight="1">
      <x:c r="A15" s="13" t="str">
        <x:v>C10</x:v>
      </x:c>
      <x:c r="B15" s="13" t="str">
        <x:v>2.2uF 10V X7R</x:v>
      </x:c>
      <x:c r="C15" s="13" t="str">
        <x:v>C0805C225K8RACTU</x:v>
      </x:c>
      <x:c r="D15" s="13" t="str">
        <x:v>KEMET / YAGEO</x:v>
      </x:c>
      <x:c r="E15" s="13" t="str">
        <x:v>Capacitor_SMD:C_0805_2012Metric</x:v>
      </x:c>
      <x:c r="F15" s="13" t="n">
        <x:v>1</x:v>
      </x:c>
      <x:c r="G15" s="13" t="str">
        <x:v>YES</x:v>
      </x:c>
      <x:c r="H15" s="13" t="str">
        <x:v>MCU</x:v>
      </x:c>
      <x:c r="I15" s="13" t="str">
        <x:v>2.2uF 10V X7R</x:v>
      </x:c>
      <x:c r="J15" s="13" t="str">
        <x:v>https://search.kemet.com/component-documentation/download/specsheet/C0805C225K8RACTU</x:v>
      </x:c>
      <x:c r="K15" s="13" t="str">
        <x:v>27pF ±5%；其余 MLCC ±10%</x:v>
      </x:c>
    </x:row>
    <x:row r="16" ht="52" customHeight="1">
      <x:c r="A16" s="12" t="str">
        <x:v>FB1</x:v>
      </x:c>
      <x:c r="B16" s="12" t="str">
        <x:v>600R@100MHz</x:v>
      </x:c>
      <x:c r="C16" s="12" t="str">
        <x:v>BLM18AG601SN1D</x:v>
      </x:c>
      <x:c r="D16" s="12" t="str">
        <x:v>Murata</x:v>
      </x:c>
      <x:c r="E16" s="12" t="str">
        <x:v>Inductor_SMD:L_0603_1608Metric</x:v>
      </x:c>
      <x:c r="F16" s="12" t="n">
        <x:v>1</x:v>
      </x:c>
      <x:c r="G16" s="12" t="str">
        <x:v>YES</x:v>
      </x:c>
      <x:c r="H16" s="12" t="str">
        <x:v>MCU</x:v>
      </x:c>
      <x:c r="I16" s="12" t="str">
        <x:v>600Ω@100MHz / 0603 / 0.5A</x:v>
      </x:c>
      <x:c r="J16" s="12" t="str">
        <x:v>https://www.murata.com/en-us/products/productdetail?partno=BLM18AG601SN1%23</x:v>
      </x:c>
      <x:c r="K16" s="12" t="str"/>
    </x:row>
    <x:row r="17" ht="52" customHeight="1">
      <x:c r="A17" s="13" t="str">
        <x:v>C11</x:v>
      </x:c>
      <x:c r="B17" s="13" t="str">
        <x:v>1uF 16V X7R</x:v>
      </x:c>
      <x:c r="C17" s="13" t="str">
        <x:v>C0805C105K4RACTU</x:v>
      </x:c>
      <x:c r="D17" s="13" t="str">
        <x:v>KEMET / YAGEO</x:v>
      </x:c>
      <x:c r="E17" s="13" t="str">
        <x:v>Capacitor_SMD:C_0805_2012Metric</x:v>
      </x:c>
      <x:c r="F17" s="13" t="n">
        <x:v>1</x:v>
      </x:c>
      <x:c r="G17" s="13" t="str">
        <x:v>YES</x:v>
      </x:c>
      <x:c r="H17" s="13" t="str">
        <x:v>MCU</x:v>
      </x:c>
      <x:c r="I17" s="13" t="str">
        <x:v>1uF 16V X7R</x:v>
      </x:c>
      <x:c r="J17" s="13" t="str">
        <x:v>https://search.kemet.com/component-documentation/download/specsheet/C0805C105K4RACTU</x:v>
      </x:c>
      <x:c r="K17" s="13" t="str">
        <x:v>27pF ±5%；其余 MLCC ±10%</x:v>
      </x:c>
    </x:row>
    <x:row r="18" ht="52" customHeight="1">
      <x:c r="A18" s="12" t="str">
        <x:v>C12</x:v>
      </x:c>
      <x:c r="B18" s="12" t="str">
        <x:v>100nF 16V X7R</x:v>
      </x:c>
      <x:c r="C18" s="12" t="str">
        <x:v>C0805C104K4RACTU</x:v>
      </x:c>
      <x:c r="D18" s="12" t="str">
        <x:v>KEMET / YAGEO</x:v>
      </x:c>
      <x:c r="E18" s="12" t="str">
        <x:v>Capacitor_SMD:C_0805_2012Metric</x:v>
      </x:c>
      <x:c r="F18" s="12" t="n">
        <x:v>1</x:v>
      </x:c>
      <x:c r="G18" s="12" t="str">
        <x:v>YES</x:v>
      </x:c>
      <x:c r="H18" s="12" t="str">
        <x:v>MCU</x:v>
      </x:c>
      <x:c r="I18" s="12" t="str">
        <x:v>100nF 16V X7R</x:v>
      </x:c>
      <x:c r="J18" s="12" t="str">
        <x:v>https://search.kemet.com/component-documentation/download/specsheet/C0805C104K4RACTU</x:v>
      </x:c>
      <x:c r="K18" s="12" t="str">
        <x:v>27pF ±5%；其余 MLCC ±10%</x:v>
      </x:c>
    </x:row>
    <x:row r="19" ht="52" customHeight="1">
      <x:c r="A19" s="13" t="str">
        <x:v>R1</x:v>
      </x:c>
      <x:c r="B19" s="13" t="str">
        <x:v>10k 1%</x:v>
      </x:c>
      <x:c r="C19" s="13" t="str">
        <x:v>RC0805FR-0710KL</x:v>
      </x:c>
      <x:c r="D19" s="13" t="str">
        <x:v>YAGEO</x:v>
      </x:c>
      <x:c r="E19" s="13" t="str">
        <x:v>Resistor_SMD:R_0805_2012Metric</x:v>
      </x:c>
      <x:c r="F19" s="13" t="n">
        <x:v>1</x:v>
      </x:c>
      <x:c r="G19" s="13" t="str">
        <x:v>YES</x:v>
      </x:c>
      <x:c r="H19" s="13" t="str">
        <x:v>MCU</x:v>
      </x:c>
      <x:c r="I19" s="13" t="str">
        <x:v>10k 1% / 1/8W</x:v>
      </x:c>
      <x:c r="J19" s="13" t="str">
        <x:v>https://www.yageogroup.com/content/datasheet/asset/file/PYU-RC_GROUP_51_ROHS_L</x:v>
      </x:c>
      <x:c r="K19" s="13" t="str"/>
    </x:row>
    <x:row r="20" ht="52" customHeight="1">
      <x:c r="A20" s="12" t="str">
        <x:v>C13</x:v>
      </x:c>
      <x:c r="B20" s="12" t="str">
        <x:v>100nF 16V X7R</x:v>
      </x:c>
      <x:c r="C20" s="12" t="str">
        <x:v>C0805C104K4RACTU</x:v>
      </x:c>
      <x:c r="D20" s="12" t="str">
        <x:v>KEMET / YAGEO</x:v>
      </x:c>
      <x:c r="E20" s="12" t="str">
        <x:v>Capacitor_SMD:C_0805_2012Metric</x:v>
      </x:c>
      <x:c r="F20" s="12" t="n">
        <x:v>1</x:v>
      </x:c>
      <x:c r="G20" s="12" t="str">
        <x:v>YES</x:v>
      </x:c>
      <x:c r="H20" s="12" t="str">
        <x:v>MCU</x:v>
      </x:c>
      <x:c r="I20" s="12" t="str">
        <x:v>100nF 16V X7R</x:v>
      </x:c>
      <x:c r="J20" s="12" t="str">
        <x:v>https://search.kemet.com/component-documentation/download/specsheet/C0805C104K4RACTU</x:v>
      </x:c>
      <x:c r="K20" s="12" t="str">
        <x:v>27pF ±5%；其余 MLCC ±10%</x:v>
      </x:c>
    </x:row>
    <x:row r="21" ht="52" customHeight="1">
      <x:c r="A21" s="13" t="str">
        <x:v>SW1</x:v>
      </x:c>
      <x:c r="B21" s="13" t="str">
        <x:v>RESET</x:v>
      </x:c>
      <x:c r="C21" s="13" t="str">
        <x:v>TL3342F160QG</x:v>
      </x:c>
      <x:c r="D21" s="13" t="str">
        <x:v>E-Switch</x:v>
      </x:c>
      <x:c r="E21" s="13" t="str">
        <x:v>Button_Switch_SMD:SW_SPST_TL3342</x:v>
      </x:c>
      <x:c r="F21" s="13" t="n">
        <x:v>1</x:v>
      </x:c>
      <x:c r="G21" s="13" t="str">
        <x:v>YES</x:v>
      </x:c>
      <x:c r="H21" s="13" t="str">
        <x:v>MCU</x:v>
      </x:c>
      <x:c r="I21" s="13" t="str">
        <x:v>SPST-NO / 160gf / 50mA 12V / 5.1mm / H1.5mm</x:v>
      </x:c>
      <x:c r="J21" s="13" t="str">
        <x:v>https://www.e-switch.com/product/tl3342-series-low-profile-smt-tactile-switch/</x:v>
      </x:c>
      <x:c r="K21" s="13" t="str">
        <x:v>板内维护按键，不穿前面板；主操作用电容触摸</x:v>
      </x:c>
    </x:row>
    <x:row r="22" ht="52" customHeight="1">
      <x:c r="A22" s="12" t="str">
        <x:v>R2</x:v>
      </x:c>
      <x:c r="B22" s="12" t="str">
        <x:v>10k 1%</x:v>
      </x:c>
      <x:c r="C22" s="12" t="str">
        <x:v>RC0805FR-0710KL</x:v>
      </x:c>
      <x:c r="D22" s="12" t="str">
        <x:v>YAGEO</x:v>
      </x:c>
      <x:c r="E22" s="12" t="str">
        <x:v>Resistor_SMD:R_0805_2012Metric</x:v>
      </x:c>
      <x:c r="F22" s="12" t="n">
        <x:v>1</x:v>
      </x:c>
      <x:c r="G22" s="12" t="str">
        <x:v>YES</x:v>
      </x:c>
      <x:c r="H22" s="12" t="str">
        <x:v>MCU</x:v>
      </x:c>
      <x:c r="I22" s="12" t="str">
        <x:v>10k 1% / 1/8W</x:v>
      </x:c>
      <x:c r="J22" s="12" t="str">
        <x:v>https://www.yageogroup.com/content/datasheet/asset/file/PYU-RC_GROUP_51_ROHS_L</x:v>
      </x:c>
      <x:c r="K22" s="12" t="str"/>
    </x:row>
    <x:row r="23" ht="52" customHeight="1">
      <x:c r="A23" s="13" t="str">
        <x:v>R3</x:v>
      </x:c>
      <x:c r="B23" s="13" t="str">
        <x:v>47k 1%</x:v>
      </x:c>
      <x:c r="C23" s="13" t="str">
        <x:v>RC0805FR-0747KL</x:v>
      </x:c>
      <x:c r="D23" s="13" t="str">
        <x:v>YAGEO</x:v>
      </x:c>
      <x:c r="E23" s="13" t="str">
        <x:v>Resistor_SMD:R_0805_2012Metric</x:v>
      </x:c>
      <x:c r="F23" s="13" t="n">
        <x:v>1</x:v>
      </x:c>
      <x:c r="G23" s="13" t="str">
        <x:v>YES</x:v>
      </x:c>
      <x:c r="H23" s="13" t="str">
        <x:v>MCU</x:v>
      </x:c>
      <x:c r="I23" s="13" t="str">
        <x:v>47k 1% / 1/8W</x:v>
      </x:c>
      <x:c r="J23" s="13" t="str">
        <x:v>https://www.yageogroup.com/content/datasheet/asset/file/PYU-RC_GROUP_51_ROHS_L</x:v>
      </x:c>
      <x:c r="K23" s="13" t="str"/>
    </x:row>
    <x:row r="24" ht="52" customHeight="1">
      <x:c r="A24" s="12" t="str">
        <x:v>JP1</x:v>
      </x:c>
      <x:c r="B24" s="12" t="str">
        <x:v>BOOT override OPEN</x:v>
      </x:c>
      <x:c r="C24" s="12" t="str">
        <x:v>TSW-102-07-G-S</x:v>
      </x:c>
      <x:c r="D24" s="12" t="str">
        <x:v>Samtec</x:v>
      </x:c>
      <x:c r="E24" s="12" t="str">
        <x:v>Connector_PinHeader_2.54mm:PinHeader_1x02_P2.54mm_Vertical</x:v>
      </x:c>
      <x:c r="F24" s="12" t="n">
        <x:v>1</x:v>
      </x:c>
      <x:c r="G24" s="12" t="str">
        <x:v>YES</x:v>
      </x:c>
      <x:c r="H24" s="12" t="str">
        <x:v>MCU</x:v>
      </x:c>
      <x:c r="I24" s="12" t="str">
        <x:v>1×2 / P2.54mm / vertical</x:v>
      </x:c>
      <x:c r="J24" s="12" t="str">
        <x:v>https://www.samtec.com/products/tsw-102-07-g-s</x:v>
      </x:c>
      <x:c r="K24" s="12" t="str">
        <x:v>默认全部开路，跳帽作为随箱附件</x:v>
      </x:c>
    </x:row>
    <x:row r="25" ht="52" customHeight="1">
      <x:c r="A25" s="13" t="str">
        <x:v>Y1</x:v>
      </x:c>
      <x:c r="B25" s="13" t="str">
        <x:v>8MHz CL18pF</x:v>
      </x:c>
      <x:c r="C25" s="13" t="str">
        <x:v>ABM8-8.000MHZ-B2-T</x:v>
      </x:c>
      <x:c r="D25" s="13" t="str">
        <x:v>Abracon</x:v>
      </x:c>
      <x:c r="E25" s="13" t="str">
        <x:v>Crystal:Crystal_SMD_3225-4Pin_3.2x2.5mm</x:v>
      </x:c>
      <x:c r="F25" s="13" t="n">
        <x:v>1</x:v>
      </x:c>
      <x:c r="G25" s="13" t="str">
        <x:v>YES</x:v>
      </x:c>
      <x:c r="H25" s="13" t="str">
        <x:v>MCU</x:v>
      </x:c>
      <x:c r="I25" s="13" t="str">
        <x:v>8MHz / CL18pF / ±20ppm / 3225 4pin</x:v>
      </x:c>
      <x:c r="J25" s="13" t="str">
        <x:v>https://abracon.com/Resonators/ABM8.pdf</x:v>
      </x:c>
      <x:c r="K25" s="13" t="str">
        <x:v>27pF 负载为含寄生电容的开发计算值；实测启动裕量后确认</x:v>
      </x:c>
    </x:row>
    <x:row r="26" ht="52" customHeight="1">
      <x:c r="A26" s="12" t="str">
        <x:v>C14</x:v>
      </x:c>
      <x:c r="B26" s="12" t="str">
        <x:v>27pF 50V C0G</x:v>
      </x:c>
      <x:c r="C26" s="12" t="str">
        <x:v>C0805C270J5GACTU</x:v>
      </x:c>
      <x:c r="D26" s="12" t="str">
        <x:v>KEMET / YAGEO</x:v>
      </x:c>
      <x:c r="E26" s="12" t="str">
        <x:v>Capacitor_SMD:C_0805_2012Metric</x:v>
      </x:c>
      <x:c r="F26" s="12" t="n">
        <x:v>1</x:v>
      </x:c>
      <x:c r="G26" s="12" t="str">
        <x:v>YES</x:v>
      </x:c>
      <x:c r="H26" s="12" t="str">
        <x:v>MCU</x:v>
      </x:c>
      <x:c r="I26" s="12" t="str">
        <x:v>27pF 50V C0G</x:v>
      </x:c>
      <x:c r="J26" s="12" t="str">
        <x:v>https://search.kemet.com/component-documentation/download/specsheet/C0805C270J5GACTU</x:v>
      </x:c>
      <x:c r="K26" s="12" t="str">
        <x:v>27pF ±5%；其余 MLCC ±10%</x:v>
      </x:c>
    </x:row>
    <x:row r="27" ht="52" customHeight="1">
      <x:c r="A27" s="13" t="str">
        <x:v>C15</x:v>
      </x:c>
      <x:c r="B27" s="13" t="str">
        <x:v>27pF 50V C0G</x:v>
      </x:c>
      <x:c r="C27" s="13" t="str">
        <x:v>C0805C270J5GACTU</x:v>
      </x:c>
      <x:c r="D27" s="13" t="str">
        <x:v>KEMET / YAGEO</x:v>
      </x:c>
      <x:c r="E27" s="13" t="str">
        <x:v>Capacitor_SMD:C_0805_2012Metric</x:v>
      </x:c>
      <x:c r="F27" s="13" t="n">
        <x:v>1</x:v>
      </x:c>
      <x:c r="G27" s="13" t="str">
        <x:v>YES</x:v>
      </x:c>
      <x:c r="H27" s="13" t="str">
        <x:v>MCU</x:v>
      </x:c>
      <x:c r="I27" s="13" t="str">
        <x:v>27pF 50V C0G</x:v>
      </x:c>
      <x:c r="J27" s="13" t="str">
        <x:v>https://search.kemet.com/component-documentation/download/specsheet/C0805C270J5GACTU</x:v>
      </x:c>
      <x:c r="K27" s="13" t="str">
        <x:v>27pF ±5%；其余 MLCC ±10%</x:v>
      </x:c>
    </x:row>
    <x:row r="28" ht="52" customHeight="1">
      <x:c r="A28" s="12" t="str">
        <x:v>U2</x:v>
      </x:c>
      <x:c r="B28" s="12" t="str">
        <x:v>W25Q64JVSSIQ</x:v>
      </x:c>
      <x:c r="C28" s="12" t="str">
        <x:v>W25Q64JVSSIQ</x:v>
      </x:c>
      <x:c r="D28" s="12" t="str">
        <x:v>Winbond</x:v>
      </x:c>
      <x:c r="E28" s="12" t="str">
        <x:v>Package_SO:SOIC-8_5.3x5.3mm_P1.27mm</x:v>
      </x:c>
      <x:c r="F28" s="12" t="n">
        <x:v>1</x:v>
      </x:c>
      <x:c r="G28" s="12" t="str">
        <x:v>YES</x:v>
      </x:c>
      <x:c r="H28" s="12" t="str">
        <x:v>MCU</x:v>
      </x:c>
      <x:c r="I28" s="12" t="str">
        <x:v>64Mbit / 2.7..3.6V / SOIC8 208mil / industrial</x:v>
      </x:c>
      <x:c r="J28" s="12" t="str">
        <x:v>https://www.winbond.com/resource-files/W25Q64JV%20RevN%2003272018%20Plus.pdf</x:v>
      </x:c>
      <x:c r="K28" s="12" t="str"/>
    </x:row>
    <x:row r="29" ht="52" customHeight="1">
      <x:c r="A29" s="13" t="str">
        <x:v>R4</x:v>
      </x:c>
      <x:c r="B29" s="13" t="str">
        <x:v>10k 1%</x:v>
      </x:c>
      <x:c r="C29" s="13" t="str">
        <x:v>RC0805FR-0710KL</x:v>
      </x:c>
      <x:c r="D29" s="13" t="str">
        <x:v>YAGEO</x:v>
      </x:c>
      <x:c r="E29" s="13" t="str">
        <x:v>Resistor_SMD:R_0805_2012Metric</x:v>
      </x:c>
      <x:c r="F29" s="13" t="n">
        <x:v>1</x:v>
      </x:c>
      <x:c r="G29" s="13" t="str">
        <x:v>YES</x:v>
      </x:c>
      <x:c r="H29" s="13" t="str">
        <x:v>MCU</x:v>
      </x:c>
      <x:c r="I29" s="13" t="str">
        <x:v>10k 1% / 1/8W</x:v>
      </x:c>
      <x:c r="J29" s="13" t="str">
        <x:v>https://www.yageogroup.com/content/datasheet/asset/file/PYU-RC_GROUP_51_ROHS_L</x:v>
      </x:c>
      <x:c r="K29" s="13" t="str"/>
    </x:row>
    <x:row r="30" ht="52" customHeight="1">
      <x:c r="A30" s="12" t="str">
        <x:v>C16</x:v>
      </x:c>
      <x:c r="B30" s="12" t="str">
        <x:v>100nF 16V X7R</x:v>
      </x:c>
      <x:c r="C30" s="12" t="str">
        <x:v>C0805C104K4RACTU</x:v>
      </x:c>
      <x:c r="D30" s="12" t="str">
        <x:v>KEMET / YAGEO</x:v>
      </x:c>
      <x:c r="E30" s="12" t="str">
        <x:v>Capacitor_SMD:C_0805_2012Metric</x:v>
      </x:c>
      <x:c r="F30" s="12" t="n">
        <x:v>1</x:v>
      </x:c>
      <x:c r="G30" s="12" t="str">
        <x:v>YES</x:v>
      </x:c>
      <x:c r="H30" s="12" t="str">
        <x:v>MCU</x:v>
      </x:c>
      <x:c r="I30" s="12" t="str">
        <x:v>100nF 16V X7R</x:v>
      </x:c>
      <x:c r="J30" s="12" t="str">
        <x:v>https://search.kemet.com/component-documentation/download/specsheet/C0805C104K4RACTU</x:v>
      </x:c>
      <x:c r="K30" s="12" t="str">
        <x:v>27pF ±5%；其余 MLCC ±10%</x:v>
      </x:c>
    </x:row>
    <x:row r="31" ht="52" customHeight="1">
      <x:c r="A31" s="13" t="str">
        <x:v>J1</x:v>
      </x:c>
      <x:c r="B31" s="13" t="str">
        <x:v>24V input</x:v>
      </x:c>
      <x:c r="C31" s="13" t="str">
        <x:v>1715035</x:v>
      </x:c>
      <x:c r="D31" s="13" t="str">
        <x:v>Phoenix Contact</x:v>
      </x:c>
      <x:c r="E31" s="13" t="str">
        <x:v>TerminalBlock_Phoenix:TerminalBlock_Phoenix_MKDS-1,5-3_1x03_P5.00mm_Horizontal</x:v>
      </x:c>
      <x:c r="F31" s="13" t="n">
        <x:v>1</x:v>
      </x:c>
      <x:c r="G31" s="13" t="str">
        <x:v>YES</x:v>
      </x:c>
      <x:c r="H31" s="13" t="str">
        <x:v>Power</x:v>
      </x:c>
      <x:c r="I31" s="13" t="str">
        <x:v>MKDS 1,5/3 / 3pos / P5.00mm / horizontal / THT</x:v>
      </x:c>
      <x:c r="J31" s="13" t="str">
        <x:v>https://www.phoenixcontact.com/en-us/products/pcb-terminal-block-mkds-15-3-1715035</x:v>
      </x:c>
      <x:c r="K31" s="13" t="str">
        <x:v>必须是无 -5,08 后缀的 5.00mm 型号；与当前 PCB 孔距匹配</x:v>
      </x:c>
    </x:row>
    <x:row r="32" ht="52" customHeight="1">
      <x:c r="A32" s="12" t="str">
        <x:v>F1</x:v>
      </x:c>
      <x:c r="B32" s="12" t="str">
        <x:v>1A 125V</x:v>
      </x:c>
      <x:c r="C32" s="12" t="str">
        <x:v>0451001.MRL</x:v>
      </x:c>
      <x:c r="D32" s="12" t="str">
        <x:v>Littelfuse</x:v>
      </x:c>
      <x:c r="E32" s="12" t="str">
        <x:v>Fuse:Fuse_Littelfuse-NANO2-451_453</x:v>
      </x:c>
      <x:c r="F32" s="12" t="n">
        <x:v>1</x:v>
      </x:c>
      <x:c r="G32" s="12" t="str">
        <x:v>YES</x:v>
      </x:c>
      <x:c r="H32" s="12" t="str">
        <x:v>Power</x:v>
      </x:c>
      <x:c r="I32" s="12" t="str">
        <x:v>Nano2 451 / 1A / 125VAC/VDC / fast</x:v>
      </x:c>
      <x:c r="J32" s="12" t="str">
        <x:v>https://www.littelfuse.com/assetdocs/fuse-451-and-453-datasheet?assetguid=533cd5cc-956c-4243-867f-6ab5a62f6ba1</x:v>
      </x:c>
      <x:c r="K32" s="12" t="str">
        <x:v>更正完整订货号；替换 V0.1 的名义焊盘为厂家系列对应库封装</x:v>
      </x:c>
    </x:row>
    <x:row r="33" ht="52" customHeight="1">
      <x:c r="A33" s="13" t="str">
        <x:v>D1</x:v>
      </x:c>
      <x:c r="B33" s="13" t="str">
        <x:v>SS310-HF</x:v>
      </x:c>
      <x:c r="C33" s="13" t="str">
        <x:v>SS310-HF</x:v>
      </x:c>
      <x:c r="D33" s="13" t="str">
        <x:v>Comchip Technology</x:v>
      </x:c>
      <x:c r="E33" s="13" t="str">
        <x:v>Diode_SMD:D_SMA</x:v>
      </x:c>
      <x:c r="F33" s="13" t="n">
        <x:v>1</x:v>
      </x:c>
      <x:c r="G33" s="13" t="str">
        <x:v>YES</x:v>
      </x:c>
      <x:c r="H33" s="13" t="str">
        <x:v>Power</x:v>
      </x:c>
      <x:c r="I33" s="13" t="str">
        <x:v>3A / 100V Schottky / SMA DO214AC</x:v>
      </x:c>
      <x:c r="J33" s="13" t="str">
        <x:v>https://www.comchiptech.com/admin/files/product/20190514101641.pdf</x:v>
      </x:c>
      <x:c r="K33" s="13" t="str">
        <x:v>锁定 SMA 型号；SS310C-HF 是 SMC，不能替代</x:v>
      </x:c>
    </x:row>
    <x:row r="34" ht="52" customHeight="1">
      <x:c r="A34" s="12" t="str">
        <x:v>D2</x:v>
      </x:c>
      <x:c r="B34" s="12" t="str">
        <x:v>SMBJ33A</x:v>
      </x:c>
      <x:c r="C34" s="12" t="str">
        <x:v>SMBJ33A</x:v>
      </x:c>
      <x:c r="D34" s="12" t="str">
        <x:v>Littelfuse</x:v>
      </x:c>
      <x:c r="E34" s="12" t="str">
        <x:v>Diode_SMD:D_SMB</x:v>
      </x:c>
      <x:c r="F34" s="12" t="n">
        <x:v>1</x:v>
      </x:c>
      <x:c r="G34" s="12" t="str">
        <x:v>YES</x:v>
      </x:c>
      <x:c r="H34" s="12" t="str">
        <x:v>Power</x:v>
      </x:c>
      <x:c r="I34" s="12" t="str">
        <x:v>33V VRWM / unidirectional / 600W / SMB</x:v>
      </x:c>
      <x:c r="J34" s="12" t="str">
        <x:v>https://www.littelfuse.com/products/tvs-diodes/surface-mount/smbj/smbj33a</x:v>
      </x:c>
      <x:c r="K34" s="12" t="str"/>
    </x:row>
    <x:row r="35" ht="52" customHeight="1">
      <x:c r="A35" s="13" t="str">
        <x:v>C17</x:v>
      </x:c>
      <x:c r="B35" s="13" t="str">
        <x:v>47uF 63V</x:v>
      </x:c>
      <x:c r="C35" s="13" t="str">
        <x:v>EEU-FR1J470</x:v>
      </x:c>
      <x:c r="D35" s="13" t="str">
        <x:v>Panasonic Industry</x:v>
      </x:c>
      <x:c r="E35" s="13" t="str">
        <x:v>Capacitor_THT:CP_Radial_D6.3mm_P2.50mm</x:v>
      </x:c>
      <x:c r="F35" s="13" t="n">
        <x:v>1</x:v>
      </x:c>
      <x:c r="G35" s="13" t="str">
        <x:v>YES</x:v>
      </x:c>
      <x:c r="H35" s="13" t="str">
        <x:v>Power</x:v>
      </x:c>
      <x:c r="I35" s="13" t="str">
        <x:v>47µF ±20% / 63V / Ø6.3×11.2mm / P2.5mm / 105°C</x:v>
      </x:c>
      <x:c r="J35" s="13" t="str">
        <x:v>https://industrial.panasonic.com/cdbs/www-data/pdf/RDF0000/ABA0000C1215.pdf</x:v>
      </x:c>
      <x:c r="K35" s="13" t="str"/>
    </x:row>
    <x:row r="36" ht="52" customHeight="1">
      <x:c r="A36" s="12" t="str">
        <x:v>C18</x:v>
      </x:c>
      <x:c r="B36" s="12" t="str">
        <x:v>2.2uF 100V X7R</x:v>
      </x:c>
      <x:c r="C36" s="12" t="str">
        <x:v>C1210C225K1RACTU</x:v>
      </x:c>
      <x:c r="D36" s="12" t="str">
        <x:v>KEMET / YAGEO</x:v>
      </x:c>
      <x:c r="E36" s="12" t="str">
        <x:v>Capacitor_SMD:C_1210_3225Metric</x:v>
      </x:c>
      <x:c r="F36" s="12" t="n">
        <x:v>1</x:v>
      </x:c>
      <x:c r="G36" s="12" t="str">
        <x:v>YES</x:v>
      </x:c>
      <x:c r="H36" s="12" t="str">
        <x:v>Power</x:v>
      </x:c>
      <x:c r="I36" s="12" t="str">
        <x:v>2.2uF 100V X7R</x:v>
      </x:c>
      <x:c r="J36" s="12" t="str">
        <x:v>https://search.kemet.com/component-documentation/download/specsheet/C1210C225K1RACTU</x:v>
      </x:c>
      <x:c r="K36" s="12" t="str">
        <x:v>与C38..C41共5颗并联，标称11µF；30V下有效容值目标≥4.7µF，首件核对偏压/老化与纹波</x:v>
      </x:c>
    </x:row>
    <x:row r="37" ht="52" customHeight="1">
      <x:c r="A37" s="13" t="str">
        <x:v>C19</x:v>
      </x:c>
      <x:c r="B37" s="13" t="str">
        <x:v>220nF 100V X7R</x:v>
      </x:c>
      <x:c r="C37" s="13" t="str">
        <x:v>C0805C224K1RACTU</x:v>
      </x:c>
      <x:c r="D37" s="13" t="str">
        <x:v>KEMET / YAGEO</x:v>
      </x:c>
      <x:c r="E37" s="13" t="str">
        <x:v>Capacitor_SMD:C_0805_2012Metric</x:v>
      </x:c>
      <x:c r="F37" s="13" t="n">
        <x:v>1</x:v>
      </x:c>
      <x:c r="G37" s="13" t="str">
        <x:v>YES</x:v>
      </x:c>
      <x:c r="H37" s="13" t="str">
        <x:v>Power</x:v>
      </x:c>
      <x:c r="I37" s="13" t="str">
        <x:v>220nF ±10% / 100V / X7R / 0805 / Hmax1.4mm</x:v>
      </x:c>
      <x:c r="J37" s="13" t="str">
        <x:v>https://search.kemet.com/component-documentation/download/specsheet/C0805C224K1RACTU</x:v>
      </x:c>
      <x:c r="K37" s="13" t="str">
        <x:v>U3 VIN/PGND 近端高频去耦；由100nF改为220nF</x:v>
      </x:c>
    </x:row>
    <x:row r="38" ht="52" customHeight="1">
      <x:c r="A38" s="12" t="str">
        <x:v>U3</x:v>
      </x:c>
      <x:c r="B38" s="12" t="str">
        <x:v>LMR36520ADDAR</x:v>
      </x:c>
      <x:c r="C38" s="12" t="str">
        <x:v>LMR36520ADDAR</x:v>
      </x:c>
      <x:c r="D38" s="12" t="str">
        <x:v>Texas Instruments</x:v>
      </x:c>
      <x:c r="E38" s="12" t="str">
        <x:v>Package_SO:SOIC-8-1EP_3.9x4.9mm_P1.27mm_EP2.95x4.9mm_Mask2.71x3.4mm_ThermalVias</x:v>
      </x:c>
      <x:c r="F38" s="12" t="n">
        <x:v>1</x:v>
      </x:c>
      <x:c r="G38" s="12" t="str">
        <x:v>YES</x:v>
      </x:c>
      <x:c r="H38" s="12" t="str">
        <x:v>Power</x:v>
      </x:c>
      <x:c r="I38" s="12" t="str">
        <x:v>4.2..65V 输入 / 2A / 400kHz / HSOIC8 DDA</x:v>
      </x:c>
      <x:c r="J38" s="12" t="str">
        <x:v>https://www.ti.com/lit/ds/symlink/lmr36520.pdf</x:v>
      </x:c>
      <x:c r="K38" s="12" t="str"/>
    </x:row>
    <x:row r="39" ht="52" customHeight="1">
      <x:c r="A39" s="13" t="str">
        <x:v>C20</x:v>
      </x:c>
      <x:c r="B39" s="13" t="str">
        <x:v>1uF 16V X7R</x:v>
      </x:c>
      <x:c r="C39" s="13" t="str">
        <x:v>C0805C105K4RACTU</x:v>
      </x:c>
      <x:c r="D39" s="13" t="str">
        <x:v>KEMET / YAGEO</x:v>
      </x:c>
      <x:c r="E39" s="13" t="str">
        <x:v>Capacitor_SMD:C_0805_2012Metric</x:v>
      </x:c>
      <x:c r="F39" s="13" t="n">
        <x:v>1</x:v>
      </x:c>
      <x:c r="G39" s="13" t="str">
        <x:v>YES</x:v>
      </x:c>
      <x:c r="H39" s="13" t="str">
        <x:v>Power</x:v>
      </x:c>
      <x:c r="I39" s="13" t="str">
        <x:v>1uF 16V X7R</x:v>
      </x:c>
      <x:c r="J39" s="13" t="str">
        <x:v>https://search.kemet.com/component-documentation/download/specsheet/C0805C105K4RACTU</x:v>
      </x:c>
      <x:c r="K39" s="13" t="str">
        <x:v>27pF ±5%；其余 MLCC ±10%</x:v>
      </x:c>
    </x:row>
    <x:row r="40" ht="52" customHeight="1">
      <x:c r="A40" s="12" t="str">
        <x:v>C21</x:v>
      </x:c>
      <x:c r="B40" s="12" t="str">
        <x:v>100nF 16V X7R</x:v>
      </x:c>
      <x:c r="C40" s="12" t="str">
        <x:v>C0805C104K4RACTU</x:v>
      </x:c>
      <x:c r="D40" s="12" t="str">
        <x:v>KEMET / YAGEO</x:v>
      </x:c>
      <x:c r="E40" s="12" t="str">
        <x:v>Capacitor_SMD:C_0805_2012Metric</x:v>
      </x:c>
      <x:c r="F40" s="12" t="n">
        <x:v>1</x:v>
      </x:c>
      <x:c r="G40" s="12" t="str">
        <x:v>YES</x:v>
      </x:c>
      <x:c r="H40" s="12" t="str">
        <x:v>Power</x:v>
      </x:c>
      <x:c r="I40" s="12" t="str">
        <x:v>100nF 16V X7R</x:v>
      </x:c>
      <x:c r="J40" s="12" t="str">
        <x:v>https://search.kemet.com/component-documentation/download/specsheet/C0805C104K4RACTU</x:v>
      </x:c>
      <x:c r="K40" s="12" t="str">
        <x:v>27pF ±5%；其余 MLCC ±10%</x:v>
      </x:c>
    </x:row>
    <x:row r="41" ht="52" customHeight="1">
      <x:c r="A41" s="13" t="str">
        <x:v>L1</x:v>
      </x:c>
      <x:c r="B41" s="13" t="str">
        <x:v>15uH Isat 5.8A</x:v>
      </x:c>
      <x:c r="C41" s="13" t="str">
        <x:v>XAL6060-153MEC</x:v>
      </x:c>
      <x:c r="D41" s="13" t="str">
        <x:v>Coilcraft</x:v>
      </x:c>
      <x:c r="E41" s="13" t="str">
        <x:v>Inductor_SMD:L_Coilcraft_XAL6060-XXX</x:v>
      </x:c>
      <x:c r="F41" s="13" t="n">
        <x:v>1</x:v>
      </x:c>
      <x:c r="G41" s="13" t="str">
        <x:v>YES</x:v>
      </x:c>
      <x:c r="H41" s="13" t="str">
        <x:v>Power</x:v>
      </x:c>
      <x:c r="I41" s="13" t="str">
        <x:v>15µH ±20% / DCR max43.75mΩ / Isat5.8A(30% drop) / Hmax6.1mm</x:v>
      </x:c>
      <x:c r="J41" s="13" t="str">
        <x:v>https://www.coilcraft.com/getmedia/ea51f14b-7f32-4dc6-8dfe-d4b70549040f/xal60xx.pdf</x:v>
      </x:c>
      <x:c r="K41" s="13" t="str">
        <x:v>原 XAL6030-153MEC 不在厂家表中；更正为 XAL6060 并换相应库封装</x:v>
      </x:c>
    </x:row>
    <x:row r="42" ht="52" customHeight="1">
      <x:c r="A42" s="12" t="str">
        <x:v>C22</x:v>
      </x:c>
      <x:c r="B42" s="12" t="str">
        <x:v>22uF 16V X7R</x:v>
      </x:c>
      <x:c r="C42" s="12" t="str">
        <x:v>C1210C226K4RACTU</x:v>
      </x:c>
      <x:c r="D42" s="12" t="str">
        <x:v>KEMET / YAGEO</x:v>
      </x:c>
      <x:c r="E42" s="12" t="str">
        <x:v>Capacitor_SMD:C_1210_3225Metric</x:v>
      </x:c>
      <x:c r="F42" s="12" t="n">
        <x:v>1</x:v>
      </x:c>
      <x:c r="G42" s="12" t="str">
        <x:v>YES</x:v>
      </x:c>
      <x:c r="H42" s="12" t="str">
        <x:v>Power</x:v>
      </x:c>
      <x:c r="I42" s="12" t="str">
        <x:v>22uF 16V X7R</x:v>
      </x:c>
      <x:c r="J42" s="12" t="str">
        <x:v>https://search.kemet.com/component-documentation/download/specsheet/C1210C226K4RACTU</x:v>
      </x:c>
      <x:c r="K42" s="12" t="str">
        <x:v>27pF ±5%；其余 MLCC ±10%</x:v>
      </x:c>
    </x:row>
    <x:row r="43" ht="52" customHeight="1">
      <x:c r="A43" s="13" t="str">
        <x:v>C23</x:v>
      </x:c>
      <x:c r="B43" s="13" t="str">
        <x:v>22uF 16V X7R</x:v>
      </x:c>
      <x:c r="C43" s="13" t="str">
        <x:v>C1210C226K4RACTU</x:v>
      </x:c>
      <x:c r="D43" s="13" t="str">
        <x:v>KEMET / YAGEO</x:v>
      </x:c>
      <x:c r="E43" s="13" t="str">
        <x:v>Capacitor_SMD:C_1210_3225Metric</x:v>
      </x:c>
      <x:c r="F43" s="13" t="n">
        <x:v>1</x:v>
      </x:c>
      <x:c r="G43" s="13" t="str">
        <x:v>YES</x:v>
      </x:c>
      <x:c r="H43" s="13" t="str">
        <x:v>Power</x:v>
      </x:c>
      <x:c r="I43" s="13" t="str">
        <x:v>22uF 16V X7R</x:v>
      </x:c>
      <x:c r="J43" s="13" t="str">
        <x:v>https://search.kemet.com/component-documentation/download/specsheet/C1210C226K4RACTU</x:v>
      </x:c>
      <x:c r="K43" s="13" t="str">
        <x:v>27pF ±5%；其余 MLCC ±10%</x:v>
      </x:c>
    </x:row>
    <x:row r="44" ht="52" customHeight="1">
      <x:c r="A44" s="12" t="str">
        <x:v>R5</x:v>
      </x:c>
      <x:c r="B44" s="12" t="str">
        <x:v>100k 1%</x:v>
      </x:c>
      <x:c r="C44" s="12" t="str">
        <x:v>RC0805FR-07100KL</x:v>
      </x:c>
      <x:c r="D44" s="12" t="str">
        <x:v>YAGEO</x:v>
      </x:c>
      <x:c r="E44" s="12" t="str">
        <x:v>Resistor_SMD:R_0805_2012Metric</x:v>
      </x:c>
      <x:c r="F44" s="12" t="n">
        <x:v>1</x:v>
      </x:c>
      <x:c r="G44" s="12" t="str">
        <x:v>YES</x:v>
      </x:c>
      <x:c r="H44" s="12" t="str">
        <x:v>Power</x:v>
      </x:c>
      <x:c r="I44" s="12" t="str">
        <x:v>100k 1% / 1/8W</x:v>
      </x:c>
      <x:c r="J44" s="12" t="str">
        <x:v>https://www.yageogroup.com/content/datasheet/asset/file/PYU-RC_GROUP_51_ROHS_L</x:v>
      </x:c>
      <x:c r="K44" s="12" t="str"/>
    </x:row>
    <x:row r="45" ht="52" customHeight="1">
      <x:c r="A45" s="13" t="str">
        <x:v>R6</x:v>
      </x:c>
      <x:c r="B45" s="13" t="str">
        <x:v>24.9k 1%</x:v>
      </x:c>
      <x:c r="C45" s="13" t="str">
        <x:v>RC0805FR-0724K9L</x:v>
      </x:c>
      <x:c r="D45" s="13" t="str">
        <x:v>YAGEO</x:v>
      </x:c>
      <x:c r="E45" s="13" t="str">
        <x:v>Resistor_SMD:R_0805_2012Metric</x:v>
      </x:c>
      <x:c r="F45" s="13" t="n">
        <x:v>1</x:v>
      </x:c>
      <x:c r="G45" s="13" t="str">
        <x:v>YES</x:v>
      </x:c>
      <x:c r="H45" s="13" t="str">
        <x:v>Power</x:v>
      </x:c>
      <x:c r="I45" s="13" t="str">
        <x:v>24.9k 1% / 1/8W</x:v>
      </x:c>
      <x:c r="J45" s="13" t="str">
        <x:v>https://www.yageogroup.com/content/datasheet/asset/file/PYU-RC_GROUP_51_ROHS_L</x:v>
      </x:c>
      <x:c r="K45" s="13" t="str"/>
    </x:row>
    <x:row r="46" ht="52" customHeight="1">
      <x:c r="A46" s="12" t="str">
        <x:v>R7</x:v>
      </x:c>
      <x:c r="B46" s="12" t="str">
        <x:v>10k 1%</x:v>
      </x:c>
      <x:c r="C46" s="12" t="str">
        <x:v>RC0805FR-0710KL</x:v>
      </x:c>
      <x:c r="D46" s="12" t="str">
        <x:v>YAGEO</x:v>
      </x:c>
      <x:c r="E46" s="12" t="str">
        <x:v>Resistor_SMD:R_0805_2012Metric</x:v>
      </x:c>
      <x:c r="F46" s="12" t="n">
        <x:v>1</x:v>
      </x:c>
      <x:c r="G46" s="12" t="str">
        <x:v>YES</x:v>
      </x:c>
      <x:c r="H46" s="12" t="str">
        <x:v>Power</x:v>
      </x:c>
      <x:c r="I46" s="12" t="str">
        <x:v>10k 1% / 1/8W</x:v>
      </x:c>
      <x:c r="J46" s="12" t="str">
        <x:v>https://www.yageogroup.com/content/datasheet/asset/file/PYU-RC_GROUP_51_ROHS_L</x:v>
      </x:c>
      <x:c r="K46" s="12" t="str"/>
    </x:row>
    <x:row r="47" ht="52" customHeight="1">
      <x:c r="A47" s="13" t="str">
        <x:v>U4</x:v>
      </x:c>
      <x:c r="B47" s="13" t="str">
        <x:v>TSR 2-2433</x:v>
      </x:c>
      <x:c r="C47" s="13" t="str">
        <x:v>TSR 2-2433</x:v>
      </x:c>
      <x:c r="D47" s="13" t="str">
        <x:v>TRACO Power</x:v>
      </x:c>
      <x:c r="E47" s="13" t="str">
        <x:v>Converter_DCDC:Converter_DCDC_TRACO_TSR2-xxxx_THT</x:v>
      </x:c>
      <x:c r="F47" s="13" t="n">
        <x:v>1</x:v>
      </x:c>
      <x:c r="G47" s="13" t="str">
        <x:v>YES</x:v>
      </x:c>
      <x:c r="H47" s="13" t="str">
        <x:v>Power</x:v>
      </x:c>
      <x:c r="I47" s="13" t="str">
        <x:v>4.75..36V 输入 / 3.3V 2A / SIP3</x:v>
      </x:c>
      <x:c r="J47" s="13" t="str">
        <x:v>https://www.tracopower.com/products/tsr2.pdf</x:v>
      </x:c>
      <x:c r="K47" s="13" t="str"/>
    </x:row>
    <x:row r="48" ht="52" customHeight="1">
      <x:c r="A48" s="12" t="str">
        <x:v>C24</x:v>
      </x:c>
      <x:c r="B48" s="12" t="str">
        <x:v>10uF 16V X5R</x:v>
      </x:c>
      <x:c r="C48" s="12" t="str">
        <x:v>CGA4J1X5R1C106K125AC</x:v>
      </x:c>
      <x:c r="D48" s="12" t="str">
        <x:v>TDK</x:v>
      </x:c>
      <x:c r="E48" s="12" t="str">
        <x:v>Capacitor_SMD:C_0805_2012Metric</x:v>
      </x:c>
      <x:c r="F48" s="12" t="n">
        <x:v>1</x:v>
      </x:c>
      <x:c r="G48" s="12" t="str">
        <x:v>YES</x:v>
      </x:c>
      <x:c r="H48" s="12" t="str">
        <x:v>Power</x:v>
      </x:c>
      <x:c r="I48" s="12" t="str">
        <x:v>10µF ±10% / 16V / X5R / 0805 / -55..85°C</x:v>
      </x:c>
      <x:c r="J48" s="12" t="str">
        <x:v>https://product.tdk.com/info/en/documents/chara_sheet/CGA4J1X5R1C106K125AC.pdf</x:v>
      </x:c>
      <x:c r="K48" s="12" t="str">
        <x:v>更正介质为 X5R；3.3V 支路适用本项目 0..50°C 目标，核对 DC 偏压后有效容值</x:v>
      </x:c>
    </x:row>
    <x:row r="49" ht="52" customHeight="1">
      <x:c r="A49" s="13" t="str">
        <x:v>R8</x:v>
      </x:c>
      <x:c r="B49" s="13" t="str">
        <x:v>1M 1%</x:v>
      </x:c>
      <x:c r="C49" s="13" t="str">
        <x:v>RC0805FR-071ML</x:v>
      </x:c>
      <x:c r="D49" s="13" t="str">
        <x:v>YAGEO</x:v>
      </x:c>
      <x:c r="E49" s="13" t="str">
        <x:v>Resistor_SMD:R_0805_2012Metric</x:v>
      </x:c>
      <x:c r="F49" s="13" t="n">
        <x:v>1</x:v>
      </x:c>
      <x:c r="G49" s="13" t="str">
        <x:v>YES</x:v>
      </x:c>
      <x:c r="H49" s="13" t="str">
        <x:v>Power</x:v>
      </x:c>
      <x:c r="I49" s="13" t="str">
        <x:v>1M 1% / 1/8W</x:v>
      </x:c>
      <x:c r="J49" s="13" t="str">
        <x:v>https://www.yageogroup.com/content/datasheet/asset/file/PYU-RC_GROUP_51_ROHS_L</x:v>
      </x:c>
      <x:c r="K49" s="13" t="str"/>
    </x:row>
    <x:row r="50" ht="52" customHeight="1">
      <x:c r="A50" s="12" t="str">
        <x:v>C25</x:v>
      </x:c>
      <x:c r="B50" s="12" t="str">
        <x:v>1nF 1kV X7R</x:v>
      </x:c>
      <x:c r="C50" s="12" t="str">
        <x:v>C0805C102KDRACTU</x:v>
      </x:c>
      <x:c r="D50" s="12" t="str">
        <x:v>KEMET / YAGEO</x:v>
      </x:c>
      <x:c r="E50" s="12" t="str">
        <x:v>Capacitor_SMD:C_0805_2012Metric</x:v>
      </x:c>
      <x:c r="F50" s="12" t="n">
        <x:v>1</x:v>
      </x:c>
      <x:c r="G50" s="12" t="str">
        <x:v>YES</x:v>
      </x:c>
      <x:c r="H50" s="12" t="str">
        <x:v>Power</x:v>
      </x:c>
      <x:c r="I50" s="12" t="str">
        <x:v>1nF 1kV X7R</x:v>
      </x:c>
      <x:c r="J50" s="12" t="str">
        <x:v>https://search.kemet.com/component-documentation/download/specsheet/C0805C102KDRACTU</x:v>
      </x:c>
      <x:c r="K50" s="12" t="str">
        <x:v>C25 改选可核对的 1kV X7R；仅为逻辑地与屏蔽参考的电容耦合，不是安规 Y 电容</x:v>
      </x:c>
    </x:row>
    <x:row r="51" ht="52" customHeight="1">
      <x:c r="A51" s="13" t="str">
        <x:v>TP1</x:v>
      </x:c>
      <x:c r="B51" s="13" t="str">
        <x:v>+5V</x:v>
      </x:c>
      <x:c r="C51" s="13" t="str">
        <x:v>PCB_FEATURE</x:v>
      </x:c>
      <x:c r="D51" s="13" t="str">
        <x:v>PCB fabrication</x:v>
      </x:c>
      <x:c r="E51" s="13" t="str">
        <x:v>TestPoint:TestPoint_Pad_D2.0mm</x:v>
      </x:c>
      <x:c r="F51" s="13" t="n">
        <x:v>0</x:v>
      </x:c>
      <x:c r="G51" s="13" t="str">
        <x:v>PCB_FEATURE</x:v>
      </x:c>
      <x:c r="H51" s="13" t="str">
        <x:v>Power</x:v>
      </x:c>
      <x:c r="I51" s="13" t="str">
        <x:v>Ø2mm 裸铜测试焊盘</x:v>
      </x:c>
      <x:c r="J51" s="13" t="str">
        <x:v>hardware/HMI700.kicad_pcb</x:v>
      </x:c>
      <x:c r="K51" s="13" t="str">
        <x:v>PCB 自带图形，不是可采购零件，装配数量为 0</x:v>
      </x:c>
    </x:row>
    <x:row r="52" ht="52" customHeight="1">
      <x:c r="A52" s="12" t="str">
        <x:v>TP2</x:v>
      </x:c>
      <x:c r="B52" s="12" t="str">
        <x:v>+3V3</x:v>
      </x:c>
      <x:c r="C52" s="12" t="str">
        <x:v>PCB_FEATURE</x:v>
      </x:c>
      <x:c r="D52" s="12" t="str">
        <x:v>PCB fabrication</x:v>
      </x:c>
      <x:c r="E52" s="12" t="str">
        <x:v>TestPoint:TestPoint_Pad_D2.0mm</x:v>
      </x:c>
      <x:c r="F52" s="12" t="n">
        <x:v>0</x:v>
      </x:c>
      <x:c r="G52" s="12" t="str">
        <x:v>PCB_FEATURE</x:v>
      </x:c>
      <x:c r="H52" s="12" t="str">
        <x:v>Power</x:v>
      </x:c>
      <x:c r="I52" s="12" t="str">
        <x:v>Ø2mm 裸铜测试焊盘</x:v>
      </x:c>
      <x:c r="J52" s="12" t="str">
        <x:v>hardware/HMI700.kicad_pcb</x:v>
      </x:c>
      <x:c r="K52" s="12" t="str">
        <x:v>PCB 自带图形，不是可采购零件，装配数量为 0</x:v>
      </x:c>
    </x:row>
    <x:row r="53" ht="52" customHeight="1">
      <x:c r="A53" s="13" t="str">
        <x:v>TP3</x:v>
      </x:c>
      <x:c r="B53" s="13" t="str">
        <x:v>GND</x:v>
      </x:c>
      <x:c r="C53" s="13" t="str">
        <x:v>PCB_FEATURE</x:v>
      </x:c>
      <x:c r="D53" s="13" t="str">
        <x:v>PCB fabrication</x:v>
      </x:c>
      <x:c r="E53" s="13" t="str">
        <x:v>TestPoint:TestPoint_Pad_D2.0mm</x:v>
      </x:c>
      <x:c r="F53" s="13" t="n">
        <x:v>0</x:v>
      </x:c>
      <x:c r="G53" s="13" t="str">
        <x:v>PCB_FEATURE</x:v>
      </x:c>
      <x:c r="H53" s="13" t="str">
        <x:v>Power</x:v>
      </x:c>
      <x:c r="I53" s="13" t="str">
        <x:v>Ø2mm 裸铜测试焊盘</x:v>
      </x:c>
      <x:c r="J53" s="13" t="str">
        <x:v>hardware/HMI700.kicad_pcb</x:v>
      </x:c>
      <x:c r="K53" s="13" t="str">
        <x:v>PCB 自带图形，不是可采购零件，装配数量为 0</x:v>
      </x:c>
    </x:row>
    <x:row r="54" ht="52" customHeight="1">
      <x:c r="A54" s="12" t="str">
        <x:v>TP4</x:v>
      </x:c>
      <x:c r="B54" s="12" t="str">
        <x:v>VIN_PROT</x:v>
      </x:c>
      <x:c r="C54" s="12" t="str">
        <x:v>PCB_FEATURE</x:v>
      </x:c>
      <x:c r="D54" s="12" t="str">
        <x:v>PCB fabrication</x:v>
      </x:c>
      <x:c r="E54" s="12" t="str">
        <x:v>TestPoint:TestPoint_Pad_D2.0mm</x:v>
      </x:c>
      <x:c r="F54" s="12" t="n">
        <x:v>0</x:v>
      </x:c>
      <x:c r="G54" s="12" t="str">
        <x:v>PCB_FEATURE</x:v>
      </x:c>
      <x:c r="H54" s="12" t="str">
        <x:v>Power</x:v>
      </x:c>
      <x:c r="I54" s="12" t="str">
        <x:v>Ø2mm 裸铜测试焊盘</x:v>
      </x:c>
      <x:c r="J54" s="12" t="str">
        <x:v>hardware/HMI700.kicad_pcb</x:v>
      </x:c>
      <x:c r="K54" s="12" t="str">
        <x:v>PCB 自带图形，不是可采购零件，装配数量为 0</x:v>
      </x:c>
    </x:row>
    <x:row r="55" ht="52" customHeight="1">
      <x:c r="A55" s="13" t="str">
        <x:v>J2</x:v>
      </x:c>
      <x:c r="B55" s="13" t="str">
        <x:v>LCD HOST 2x17 GT911</x:v>
      </x:c>
      <x:c r="C55" s="13" t="str">
        <x:v>TSW-117-07-G-D</x:v>
      </x:c>
      <x:c r="D55" s="13" t="str">
        <x:v>Samtec</x:v>
      </x:c>
      <x:c r="E55" s="13" t="str">
        <x:v>Connector_PinHeader_2.54mm:PinHeader_2x17_P2.54mm_Vertical</x:v>
      </x:c>
      <x:c r="F55" s="13" t="n">
        <x:v>1</x:v>
      </x:c>
      <x:c r="G55" s="13" t="str">
        <x:v>YES</x:v>
      </x:c>
      <x:c r="H55" s="13" t="str">
        <x:v>Display_USB</x:v>
      </x:c>
      <x:c r="I55" s="13" t="str">
        <x:v>2×17 / P2.54mm / vertical / 0.635mm square pin</x:v>
      </x:c>
      <x:c r="J55" s="13" t="str">
        <x:v>https://www.samtec.com/products/tsw-117-07-g-d</x:v>
      </x:c>
      <x:c r="K55" s="13" t="str">
        <x:v>无防呆盒；两端 1 脚红边标识；屏线装配后逐针测通断</x:v>
      </x:c>
    </x:row>
    <x:row r="56" ht="52" customHeight="1">
      <x:c r="A56" s="12" t="str">
        <x:v>R9</x:v>
      </x:c>
      <x:c r="B56" s="12" t="str">
        <x:v>33R 1%</x:v>
      </x:c>
      <x:c r="C56" s="12" t="str">
        <x:v>RC0805FR-0733RL</x:v>
      </x:c>
      <x:c r="D56" s="12" t="str">
        <x:v>YAGEO</x:v>
      </x:c>
      <x:c r="E56" s="12" t="str">
        <x:v>Resistor_SMD:R_0805_2012Metric</x:v>
      </x:c>
      <x:c r="F56" s="12" t="n">
        <x:v>1</x:v>
      </x:c>
      <x:c r="G56" s="12" t="str">
        <x:v>YES</x:v>
      </x:c>
      <x:c r="H56" s="12" t="str">
        <x:v>Display_USB</x:v>
      </x:c>
      <x:c r="I56" s="12" t="str">
        <x:v>33R 1% / 1/8W</x:v>
      </x:c>
      <x:c r="J56" s="12" t="str">
        <x:v>https://www.yageogroup.com/content/datasheet/asset/file/PYU-RC_GROUP_51_ROHS_L</x:v>
      </x:c>
      <x:c r="K56" s="12" t="str"/>
    </x:row>
    <x:row r="57" ht="52" customHeight="1">
      <x:c r="A57" s="13" t="str">
        <x:v>R10</x:v>
      </x:c>
      <x:c r="B57" s="13" t="str">
        <x:v>33R 1%</x:v>
      </x:c>
      <x:c r="C57" s="13" t="str">
        <x:v>RC0805FR-0733RL</x:v>
      </x:c>
      <x:c r="D57" s="13" t="str">
        <x:v>YAGEO</x:v>
      </x:c>
      <x:c r="E57" s="13" t="str">
        <x:v>Resistor_SMD:R_0805_2012Metric</x:v>
      </x:c>
      <x:c r="F57" s="13" t="n">
        <x:v>1</x:v>
      </x:c>
      <x:c r="G57" s="13" t="str">
        <x:v>YES</x:v>
      </x:c>
      <x:c r="H57" s="13" t="str">
        <x:v>Display_USB</x:v>
      </x:c>
      <x:c r="I57" s="13" t="str">
        <x:v>33R 1% / 1/8W</x:v>
      </x:c>
      <x:c r="J57" s="13" t="str">
        <x:v>https://www.yageogroup.com/content/datasheet/asset/file/PYU-RC_GROUP_51_ROHS_L</x:v>
      </x:c>
      <x:c r="K57" s="13" t="str"/>
    </x:row>
    <x:row r="58" ht="52" customHeight="1">
      <x:c r="A58" s="12" t="str">
        <x:v>R11</x:v>
      </x:c>
      <x:c r="B58" s="12" t="str">
        <x:v>33R 1%</x:v>
      </x:c>
      <x:c r="C58" s="12" t="str">
        <x:v>RC0805FR-0733RL</x:v>
      </x:c>
      <x:c r="D58" s="12" t="str">
        <x:v>YAGEO</x:v>
      </x:c>
      <x:c r="E58" s="12" t="str">
        <x:v>Resistor_SMD:R_0805_2012Metric</x:v>
      </x:c>
      <x:c r="F58" s="12" t="n">
        <x:v>1</x:v>
      </x:c>
      <x:c r="G58" s="12" t="str">
        <x:v>YES</x:v>
      </x:c>
      <x:c r="H58" s="12" t="str">
        <x:v>Display_USB</x:v>
      </x:c>
      <x:c r="I58" s="12" t="str">
        <x:v>33R 1% / 1/8W</x:v>
      </x:c>
      <x:c r="J58" s="12" t="str">
        <x:v>https://www.yageogroup.com/content/datasheet/asset/file/PYU-RC_GROUP_51_ROHS_L</x:v>
      </x:c>
      <x:c r="K58" s="12" t="str"/>
    </x:row>
    <x:row r="59" ht="52" customHeight="1">
      <x:c r="A59" s="13" t="str">
        <x:v>R12</x:v>
      </x:c>
      <x:c r="B59" s="13" t="str">
        <x:v>33R 1%</x:v>
      </x:c>
      <x:c r="C59" s="13" t="str">
        <x:v>RC0805FR-0733RL</x:v>
      </x:c>
      <x:c r="D59" s="13" t="str">
        <x:v>YAGEO</x:v>
      </x:c>
      <x:c r="E59" s="13" t="str">
        <x:v>Resistor_SMD:R_0805_2012Metric</x:v>
      </x:c>
      <x:c r="F59" s="13" t="n">
        <x:v>1</x:v>
      </x:c>
      <x:c r="G59" s="13" t="str">
        <x:v>YES</x:v>
      </x:c>
      <x:c r="H59" s="13" t="str">
        <x:v>Display_USB</x:v>
      </x:c>
      <x:c r="I59" s="13" t="str">
        <x:v>33R 1% / 1/8W</x:v>
      </x:c>
      <x:c r="J59" s="13" t="str">
        <x:v>https://www.yageogroup.com/content/datasheet/asset/file/PYU-RC_GROUP_51_ROHS_L</x:v>
      </x:c>
      <x:c r="K59" s="13" t="str"/>
    </x:row>
    <x:row r="60" ht="52" customHeight="1">
      <x:c r="A60" s="12" t="str">
        <x:v>R13</x:v>
      </x:c>
      <x:c r="B60" s="12" t="str">
        <x:v>33R 1%</x:v>
      </x:c>
      <x:c r="C60" s="12" t="str">
        <x:v>RC0805FR-0733RL</x:v>
      </x:c>
      <x:c r="D60" s="12" t="str">
        <x:v>YAGEO</x:v>
      </x:c>
      <x:c r="E60" s="12" t="str">
        <x:v>Resistor_SMD:R_0805_2012Metric</x:v>
      </x:c>
      <x:c r="F60" s="12" t="n">
        <x:v>1</x:v>
      </x:c>
      <x:c r="G60" s="12" t="str">
        <x:v>YES</x:v>
      </x:c>
      <x:c r="H60" s="12" t="str">
        <x:v>Display_USB</x:v>
      </x:c>
      <x:c r="I60" s="12" t="str">
        <x:v>33R 1% / 1/8W</x:v>
      </x:c>
      <x:c r="J60" s="12" t="str">
        <x:v>https://www.yageogroup.com/content/datasheet/asset/file/PYU-RC_GROUP_51_ROHS_L</x:v>
      </x:c>
      <x:c r="K60" s="12" t="str"/>
    </x:row>
    <x:row r="61" ht="52" customHeight="1">
      <x:c r="A61" s="13" t="str">
        <x:v>R14</x:v>
      </x:c>
      <x:c r="B61" s="13" t="str">
        <x:v>33R 1%</x:v>
      </x:c>
      <x:c r="C61" s="13" t="str">
        <x:v>RC0805FR-0733RL</x:v>
      </x:c>
      <x:c r="D61" s="13" t="str">
        <x:v>YAGEO</x:v>
      </x:c>
      <x:c r="E61" s="13" t="str">
        <x:v>Resistor_SMD:R_0805_2012Metric</x:v>
      </x:c>
      <x:c r="F61" s="13" t="n">
        <x:v>1</x:v>
      </x:c>
      <x:c r="G61" s="13" t="str">
        <x:v>YES</x:v>
      </x:c>
      <x:c r="H61" s="13" t="str">
        <x:v>Display_USB</x:v>
      </x:c>
      <x:c r="I61" s="13" t="str">
        <x:v>33R 1% / 1/8W</x:v>
      </x:c>
      <x:c r="J61" s="13" t="str">
        <x:v>https://www.yageogroup.com/content/datasheet/asset/file/PYU-RC_GROUP_51_ROHS_L</x:v>
      </x:c>
      <x:c r="K61" s="13" t="str"/>
    </x:row>
    <x:row r="62" ht="52" customHeight="1">
      <x:c r="A62" s="12" t="str">
        <x:v>R15</x:v>
      </x:c>
      <x:c r="B62" s="12" t="str">
        <x:v>33R 1%</x:v>
      </x:c>
      <x:c r="C62" s="12" t="str">
        <x:v>RC0805FR-0733RL</x:v>
      </x:c>
      <x:c r="D62" s="12" t="str">
        <x:v>YAGEO</x:v>
      </x:c>
      <x:c r="E62" s="12" t="str">
        <x:v>Resistor_SMD:R_0805_2012Metric</x:v>
      </x:c>
      <x:c r="F62" s="12" t="n">
        <x:v>1</x:v>
      </x:c>
      <x:c r="G62" s="12" t="str">
        <x:v>YES</x:v>
      </x:c>
      <x:c r="H62" s="12" t="str">
        <x:v>Display_USB</x:v>
      </x:c>
      <x:c r="I62" s="12" t="str">
        <x:v>33R 1% / 1/8W</x:v>
      </x:c>
      <x:c r="J62" s="12" t="str">
        <x:v>https://www.yageogroup.com/content/datasheet/asset/file/PYU-RC_GROUP_51_ROHS_L</x:v>
      </x:c>
      <x:c r="K62" s="12" t="str"/>
    </x:row>
    <x:row r="63" ht="52" customHeight="1">
      <x:c r="A63" s="13" t="str">
        <x:v>R16</x:v>
      </x:c>
      <x:c r="B63" s="13" t="str">
        <x:v>33R 1%</x:v>
      </x:c>
      <x:c r="C63" s="13" t="str">
        <x:v>RC0805FR-0733RL</x:v>
      </x:c>
      <x:c r="D63" s="13" t="str">
        <x:v>YAGEO</x:v>
      </x:c>
      <x:c r="E63" s="13" t="str">
        <x:v>Resistor_SMD:R_0805_2012Metric</x:v>
      </x:c>
      <x:c r="F63" s="13" t="n">
        <x:v>1</x:v>
      </x:c>
      <x:c r="G63" s="13" t="str">
        <x:v>YES</x:v>
      </x:c>
      <x:c r="H63" s="13" t="str">
        <x:v>Display_USB</x:v>
      </x:c>
      <x:c r="I63" s="13" t="str">
        <x:v>33R 1% / 1/8W</x:v>
      </x:c>
      <x:c r="J63" s="13" t="str">
        <x:v>https://www.yageogroup.com/content/datasheet/asset/file/PYU-RC_GROUP_51_ROHS_L</x:v>
      </x:c>
      <x:c r="K63" s="13" t="str"/>
    </x:row>
    <x:row r="64" ht="52" customHeight="1">
      <x:c r="A64" s="12" t="str">
        <x:v>R17</x:v>
      </x:c>
      <x:c r="B64" s="12" t="str">
        <x:v>33R 1%</x:v>
      </x:c>
      <x:c r="C64" s="12" t="str">
        <x:v>RC0805FR-0733RL</x:v>
      </x:c>
      <x:c r="D64" s="12" t="str">
        <x:v>YAGEO</x:v>
      </x:c>
      <x:c r="E64" s="12" t="str">
        <x:v>Resistor_SMD:R_0805_2012Metric</x:v>
      </x:c>
      <x:c r="F64" s="12" t="n">
        <x:v>1</x:v>
      </x:c>
      <x:c r="G64" s="12" t="str">
        <x:v>YES</x:v>
      </x:c>
      <x:c r="H64" s="12" t="str">
        <x:v>Display_USB</x:v>
      </x:c>
      <x:c r="I64" s="12" t="str">
        <x:v>33R 1% / 1/8W</x:v>
      </x:c>
      <x:c r="J64" s="12" t="str">
        <x:v>https://www.yageogroup.com/content/datasheet/asset/file/PYU-RC_GROUP_51_ROHS_L</x:v>
      </x:c>
      <x:c r="K64" s="12" t="str"/>
    </x:row>
    <x:row r="65" ht="52" customHeight="1">
      <x:c r="A65" s="13" t="str">
        <x:v>R18</x:v>
      </x:c>
      <x:c r="B65" s="13" t="str">
        <x:v>33R 1%</x:v>
      </x:c>
      <x:c r="C65" s="13" t="str">
        <x:v>RC0805FR-0733RL</x:v>
      </x:c>
      <x:c r="D65" s="13" t="str">
        <x:v>YAGEO</x:v>
      </x:c>
      <x:c r="E65" s="13" t="str">
        <x:v>Resistor_SMD:R_0805_2012Metric</x:v>
      </x:c>
      <x:c r="F65" s="13" t="n">
        <x:v>1</x:v>
      </x:c>
      <x:c r="G65" s="13" t="str">
        <x:v>YES</x:v>
      </x:c>
      <x:c r="H65" s="13" t="str">
        <x:v>Display_USB</x:v>
      </x:c>
      <x:c r="I65" s="13" t="str">
        <x:v>33R 1% / 1/8W</x:v>
      </x:c>
      <x:c r="J65" s="13" t="str">
        <x:v>https://www.yageogroup.com/content/datasheet/asset/file/PYU-RC_GROUP_51_ROHS_L</x:v>
      </x:c>
      <x:c r="K65" s="13" t="str"/>
    </x:row>
    <x:row r="66" ht="52" customHeight="1">
      <x:c r="A66" s="12" t="str">
        <x:v>R19</x:v>
      </x:c>
      <x:c r="B66" s="12" t="str">
        <x:v>33R 1%</x:v>
      </x:c>
      <x:c r="C66" s="12" t="str">
        <x:v>RC0805FR-0733RL</x:v>
      </x:c>
      <x:c r="D66" s="12" t="str">
        <x:v>YAGEO</x:v>
      </x:c>
      <x:c r="E66" s="12" t="str">
        <x:v>Resistor_SMD:R_0805_2012Metric</x:v>
      </x:c>
      <x:c r="F66" s="12" t="n">
        <x:v>1</x:v>
      </x:c>
      <x:c r="G66" s="12" t="str">
        <x:v>YES</x:v>
      </x:c>
      <x:c r="H66" s="12" t="str">
        <x:v>Display_USB</x:v>
      </x:c>
      <x:c r="I66" s="12" t="str">
        <x:v>33R 1% / 1/8W</x:v>
      </x:c>
      <x:c r="J66" s="12" t="str">
        <x:v>https://www.yageogroup.com/content/datasheet/asset/file/PYU-RC_GROUP_51_ROHS_L</x:v>
      </x:c>
      <x:c r="K66" s="12" t="str"/>
    </x:row>
    <x:row r="67" ht="52" customHeight="1">
      <x:c r="A67" s="13" t="str">
        <x:v>R20</x:v>
      </x:c>
      <x:c r="B67" s="13" t="str">
        <x:v>33R 1%</x:v>
      </x:c>
      <x:c r="C67" s="13" t="str">
        <x:v>RC0805FR-0733RL</x:v>
      </x:c>
      <x:c r="D67" s="13" t="str">
        <x:v>YAGEO</x:v>
      </x:c>
      <x:c r="E67" s="13" t="str">
        <x:v>Resistor_SMD:R_0805_2012Metric</x:v>
      </x:c>
      <x:c r="F67" s="13" t="n">
        <x:v>1</x:v>
      </x:c>
      <x:c r="G67" s="13" t="str">
        <x:v>YES</x:v>
      </x:c>
      <x:c r="H67" s="13" t="str">
        <x:v>Display_USB</x:v>
      </x:c>
      <x:c r="I67" s="13" t="str">
        <x:v>33R 1% / 1/8W</x:v>
      </x:c>
      <x:c r="J67" s="13" t="str">
        <x:v>https://www.yageogroup.com/content/datasheet/asset/file/PYU-RC_GROUP_51_ROHS_L</x:v>
      </x:c>
      <x:c r="K67" s="13" t="str"/>
    </x:row>
    <x:row r="68" ht="52" customHeight="1">
      <x:c r="A68" s="12" t="str">
        <x:v>R21</x:v>
      </x:c>
      <x:c r="B68" s="12" t="str">
        <x:v>33R 1%</x:v>
      </x:c>
      <x:c r="C68" s="12" t="str">
        <x:v>RC0805FR-0733RL</x:v>
      </x:c>
      <x:c r="D68" s="12" t="str">
        <x:v>YAGEO</x:v>
      </x:c>
      <x:c r="E68" s="12" t="str">
        <x:v>Resistor_SMD:R_0805_2012Metric</x:v>
      </x:c>
      <x:c r="F68" s="12" t="n">
        <x:v>1</x:v>
      </x:c>
      <x:c r="G68" s="12" t="str">
        <x:v>YES</x:v>
      </x:c>
      <x:c r="H68" s="12" t="str">
        <x:v>Display_USB</x:v>
      </x:c>
      <x:c r="I68" s="12" t="str">
        <x:v>33R 1% / 1/8W</x:v>
      </x:c>
      <x:c r="J68" s="12" t="str">
        <x:v>https://www.yageogroup.com/content/datasheet/asset/file/PYU-RC_GROUP_51_ROHS_L</x:v>
      </x:c>
      <x:c r="K68" s="12" t="str"/>
    </x:row>
    <x:row r="69" ht="52" customHeight="1">
      <x:c r="A69" s="13" t="str">
        <x:v>R22</x:v>
      </x:c>
      <x:c r="B69" s="13" t="str">
        <x:v>33R 1%</x:v>
      </x:c>
      <x:c r="C69" s="13" t="str">
        <x:v>RC0805FR-0733RL</x:v>
      </x:c>
      <x:c r="D69" s="13" t="str">
        <x:v>YAGEO</x:v>
      </x:c>
      <x:c r="E69" s="13" t="str">
        <x:v>Resistor_SMD:R_0805_2012Metric</x:v>
      </x:c>
      <x:c r="F69" s="13" t="n">
        <x:v>1</x:v>
      </x:c>
      <x:c r="G69" s="13" t="str">
        <x:v>YES</x:v>
      </x:c>
      <x:c r="H69" s="13" t="str">
        <x:v>Display_USB</x:v>
      </x:c>
      <x:c r="I69" s="13" t="str">
        <x:v>33R 1% / 1/8W</x:v>
      </x:c>
      <x:c r="J69" s="13" t="str">
        <x:v>https://www.yageogroup.com/content/datasheet/asset/file/PYU-RC_GROUP_51_ROHS_L</x:v>
      </x:c>
      <x:c r="K69" s="13" t="str"/>
    </x:row>
    <x:row r="70" ht="52" customHeight="1">
      <x:c r="A70" s="12" t="str">
        <x:v>R23</x:v>
      </x:c>
      <x:c r="B70" s="12" t="str">
        <x:v>33R 1%</x:v>
      </x:c>
      <x:c r="C70" s="12" t="str">
        <x:v>RC0805FR-0733RL</x:v>
      </x:c>
      <x:c r="D70" s="12" t="str">
        <x:v>YAGEO</x:v>
      </x:c>
      <x:c r="E70" s="12" t="str">
        <x:v>Resistor_SMD:R_0805_2012Metric</x:v>
      </x:c>
      <x:c r="F70" s="12" t="n">
        <x:v>1</x:v>
      </x:c>
      <x:c r="G70" s="12" t="str">
        <x:v>YES</x:v>
      </x:c>
      <x:c r="H70" s="12" t="str">
        <x:v>Display_USB</x:v>
      </x:c>
      <x:c r="I70" s="12" t="str">
        <x:v>33R 1% / 1/8W</x:v>
      </x:c>
      <x:c r="J70" s="12" t="str">
        <x:v>https://www.yageogroup.com/content/datasheet/asset/file/PYU-RC_GROUP_51_ROHS_L</x:v>
      </x:c>
      <x:c r="K70" s="12" t="str"/>
    </x:row>
    <x:row r="71" ht="52" customHeight="1">
      <x:c r="A71" s="13" t="str">
        <x:v>R24</x:v>
      </x:c>
      <x:c r="B71" s="13" t="str">
        <x:v>33R 1%</x:v>
      </x:c>
      <x:c r="C71" s="13" t="str">
        <x:v>RC0805FR-0733RL</x:v>
      </x:c>
      <x:c r="D71" s="13" t="str">
        <x:v>YAGEO</x:v>
      </x:c>
      <x:c r="E71" s="13" t="str">
        <x:v>Resistor_SMD:R_0805_2012Metric</x:v>
      </x:c>
      <x:c r="F71" s="13" t="n">
        <x:v>1</x:v>
      </x:c>
      <x:c r="G71" s="13" t="str">
        <x:v>YES</x:v>
      </x:c>
      <x:c r="H71" s="13" t="str">
        <x:v>Display_USB</x:v>
      </x:c>
      <x:c r="I71" s="13" t="str">
        <x:v>33R 1% / 1/8W</x:v>
      </x:c>
      <x:c r="J71" s="13" t="str">
        <x:v>https://www.yageogroup.com/content/datasheet/asset/file/PYU-RC_GROUP_51_ROHS_L</x:v>
      </x:c>
      <x:c r="K71" s="13" t="str"/>
    </x:row>
    <x:row r="72" ht="52" customHeight="1">
      <x:c r="A72" s="12" t="str">
        <x:v>R25</x:v>
      </x:c>
      <x:c r="B72" s="12" t="str">
        <x:v>4.7k 1%</x:v>
      </x:c>
      <x:c r="C72" s="12" t="str">
        <x:v>RC0805FR-074K7L</x:v>
      </x:c>
      <x:c r="D72" s="12" t="str">
        <x:v>YAGEO</x:v>
      </x:c>
      <x:c r="E72" s="12" t="str">
        <x:v>Resistor_SMD:R_0805_2012Metric</x:v>
      </x:c>
      <x:c r="F72" s="12" t="n">
        <x:v>1</x:v>
      </x:c>
      <x:c r="G72" s="12" t="str">
        <x:v>YES</x:v>
      </x:c>
      <x:c r="H72" s="12" t="str">
        <x:v>Display_USB</x:v>
      </x:c>
      <x:c r="I72" s="12" t="str">
        <x:v>4.7k 1% / 1/8W</x:v>
      </x:c>
      <x:c r="J72" s="12" t="str">
        <x:v>https://www.yageogroup.com/content/datasheet/asset/file/PYU-RC_GROUP_51_ROHS_L</x:v>
      </x:c>
      <x:c r="K72" s="12" t="str"/>
    </x:row>
    <x:row r="73" ht="52" customHeight="1">
      <x:c r="A73" s="13" t="str">
        <x:v>R26</x:v>
      </x:c>
      <x:c r="B73" s="13" t="str">
        <x:v>4.7k 1%</x:v>
      </x:c>
      <x:c r="C73" s="13" t="str">
        <x:v>RC0805FR-074K7L</x:v>
      </x:c>
      <x:c r="D73" s="13" t="str">
        <x:v>YAGEO</x:v>
      </x:c>
      <x:c r="E73" s="13" t="str">
        <x:v>Resistor_SMD:R_0805_2012Metric</x:v>
      </x:c>
      <x:c r="F73" s="13" t="n">
        <x:v>1</x:v>
      </x:c>
      <x:c r="G73" s="13" t="str">
        <x:v>YES</x:v>
      </x:c>
      <x:c r="H73" s="13" t="str">
        <x:v>Display_USB</x:v>
      </x:c>
      <x:c r="I73" s="13" t="str">
        <x:v>4.7k 1% / 1/8W</x:v>
      </x:c>
      <x:c r="J73" s="13" t="str">
        <x:v>https://www.yageogroup.com/content/datasheet/asset/file/PYU-RC_GROUP_51_ROHS_L</x:v>
      </x:c>
      <x:c r="K73" s="13" t="str"/>
    </x:row>
    <x:row r="74" ht="52" customHeight="1">
      <x:c r="A74" s="12" t="str">
        <x:v>R27</x:v>
      </x:c>
      <x:c r="B74" s="12" t="str">
        <x:v>10k 1%</x:v>
      </x:c>
      <x:c r="C74" s="12" t="str">
        <x:v>RC0805FR-0710KL</x:v>
      </x:c>
      <x:c r="D74" s="12" t="str">
        <x:v>YAGEO</x:v>
      </x:c>
      <x:c r="E74" s="12" t="str">
        <x:v>Resistor_SMD:R_0805_2012Metric</x:v>
      </x:c>
      <x:c r="F74" s="12" t="n">
        <x:v>1</x:v>
      </x:c>
      <x:c r="G74" s="12" t="str">
        <x:v>YES</x:v>
      </x:c>
      <x:c r="H74" s="12" t="str">
        <x:v>Display_USB</x:v>
      </x:c>
      <x:c r="I74" s="12" t="str">
        <x:v>10k 1% / 1/8W</x:v>
      </x:c>
      <x:c r="J74" s="12" t="str">
        <x:v>https://www.yageogroup.com/content/datasheet/asset/file/PYU-RC_GROUP_51_ROHS_L</x:v>
      </x:c>
      <x:c r="K74" s="12" t="str"/>
    </x:row>
    <x:row r="75" ht="52" customHeight="1">
      <x:c r="A75" s="13" t="str">
        <x:v>C26</x:v>
      </x:c>
      <x:c r="B75" s="13" t="str">
        <x:v>100nF 16V X7R</x:v>
      </x:c>
      <x:c r="C75" s="13" t="str">
        <x:v>C0805C104K4RACTU</x:v>
      </x:c>
      <x:c r="D75" s="13" t="str">
        <x:v>KEMET / YAGEO</x:v>
      </x:c>
      <x:c r="E75" s="13" t="str">
        <x:v>Capacitor_SMD:C_0805_2012Metric</x:v>
      </x:c>
      <x:c r="F75" s="13" t="n">
        <x:v>1</x:v>
      </x:c>
      <x:c r="G75" s="13" t="str">
        <x:v>YES</x:v>
      </x:c>
      <x:c r="H75" s="13" t="str">
        <x:v>Display_USB</x:v>
      </x:c>
      <x:c r="I75" s="13" t="str">
        <x:v>100nF 16V X7R</x:v>
      </x:c>
      <x:c r="J75" s="13" t="str">
        <x:v>https://search.kemet.com/component-documentation/download/specsheet/C0805C104K4RACTU</x:v>
      </x:c>
      <x:c r="K75" s="13" t="str">
        <x:v>27pF ±5%；其余 MLCC ±10%</x:v>
      </x:c>
    </x:row>
    <x:row r="76" ht="52" customHeight="1">
      <x:c r="A76" s="12" t="str">
        <x:v>C27</x:v>
      </x:c>
      <x:c r="B76" s="12" t="str">
        <x:v>47uF 6.3V</x:v>
      </x:c>
      <x:c r="C76" s="12" t="str">
        <x:v>EEE-FK0J470R</x:v>
      </x:c>
      <x:c r="D76" s="12" t="str">
        <x:v>Panasonic Industry</x:v>
      </x:c>
      <x:c r="E76" s="12" t="str">
        <x:v>Capacitor_SMD:CP_Elec_5x5.4</x:v>
      </x:c>
      <x:c r="F76" s="12" t="n">
        <x:v>1</x:v>
      </x:c>
      <x:c r="G76" s="12" t="str">
        <x:v>YES</x:v>
      </x:c>
      <x:c r="H76" s="12" t="str">
        <x:v>Display_USB</x:v>
      </x:c>
      <x:c r="I76" s="12" t="str">
        <x:v>47µF ±20% / 6.3V / Ø5mm / Hmax6.1mm / 105°C</x:v>
      </x:c>
      <x:c r="J76" s="12" t="str">
        <x:v>https://industrial.panasonic.com/cdbs/www-data/pdf/RDE0000/ABA0000C1189.pdf</x:v>
      </x:c>
      <x:c r="K76" s="12" t="str">
        <x:v>平面焊盘匹配 Ø5mm 罐型；结构按最大高度 6.1mm，不按通用 3D 高度</x:v>
      </x:c>
    </x:row>
    <x:row r="77" ht="52" customHeight="1">
      <x:c r="A77" s="13" t="str">
        <x:v>J3</x:v>
      </x:c>
      <x:c r="B77" s="13" t="str">
        <x:v>USB-C USB2 DEVICE</x:v>
      </x:c>
      <x:c r="C77" s="13" t="str">
        <x:v>TYPE-C-31-M-12</x:v>
      </x:c>
      <x:c r="D77" s="13" t="str">
        <x:v>HRO 韩荣</x:v>
      </x:c>
      <x:c r="E77" s="13" t="str">
        <x:v>HMI700:USB_C_HRO_M12_Edge</x:v>
      </x:c>
      <x:c r="F77" s="13" t="n">
        <x:v>1</x:v>
      </x:c>
      <x:c r="G77" s="13" t="str">
        <x:v>YES</x:v>
      </x:c>
      <x:c r="H77" s="13" t="str">
        <x:v>Display_USB</x:v>
      </x:c>
      <x:c r="I77" s="13" t="str">
        <x:v>USB-C 16pin / 8.94×7.35×3.16mm / USB2</x:v>
      </x:c>
      <x:c r="J77" s="13" t="str">
        <x:v>https://www.krhro.com/Product-Details/726.html</x:v>
      </x:c>
      <x:c r="K77" s="13" t="str">
        <x:v>锁定原厂 M-12，不能混用 M-12A/B/C 或同名替代件；自定义库仅裁短越过板边的丝印</x:v>
      </x:c>
    </x:row>
    <x:row r="78" ht="52" customHeight="1">
      <x:c r="A78" s="12" t="str">
        <x:v>R28</x:v>
      </x:c>
      <x:c r="B78" s="12" t="str">
        <x:v>5.1k 1%</x:v>
      </x:c>
      <x:c r="C78" s="12" t="str">
        <x:v>RC0805FR-075K1L</x:v>
      </x:c>
      <x:c r="D78" s="12" t="str">
        <x:v>YAGEO</x:v>
      </x:c>
      <x:c r="E78" s="12" t="str">
        <x:v>Resistor_SMD:R_0805_2012Metric</x:v>
      </x:c>
      <x:c r="F78" s="12" t="n">
        <x:v>1</x:v>
      </x:c>
      <x:c r="G78" s="12" t="str">
        <x:v>YES</x:v>
      </x:c>
      <x:c r="H78" s="12" t="str">
        <x:v>Display_USB</x:v>
      </x:c>
      <x:c r="I78" s="12" t="str">
        <x:v>5.1k 1% / 1/8W</x:v>
      </x:c>
      <x:c r="J78" s="12" t="str">
        <x:v>https://www.yageogroup.com/content/datasheet/asset/file/PYU-RC_GROUP_51_ROHS_L</x:v>
      </x:c>
      <x:c r="K78" s="12" t="str"/>
    </x:row>
    <x:row r="79" ht="52" customHeight="1">
      <x:c r="A79" s="13" t="str">
        <x:v>R29</x:v>
      </x:c>
      <x:c r="B79" s="13" t="str">
        <x:v>5.1k 1%</x:v>
      </x:c>
      <x:c r="C79" s="13" t="str">
        <x:v>RC0805FR-075K1L</x:v>
      </x:c>
      <x:c r="D79" s="13" t="str">
        <x:v>YAGEO</x:v>
      </x:c>
      <x:c r="E79" s="13" t="str">
        <x:v>Resistor_SMD:R_0805_2012Metric</x:v>
      </x:c>
      <x:c r="F79" s="13" t="n">
        <x:v>1</x:v>
      </x:c>
      <x:c r="G79" s="13" t="str">
        <x:v>YES</x:v>
      </x:c>
      <x:c r="H79" s="13" t="str">
        <x:v>Display_USB</x:v>
      </x:c>
      <x:c r="I79" s="13" t="str">
        <x:v>5.1k 1% / 1/8W</x:v>
      </x:c>
      <x:c r="J79" s="13" t="str">
        <x:v>https://www.yageogroup.com/content/datasheet/asset/file/PYU-RC_GROUP_51_ROHS_L</x:v>
      </x:c>
      <x:c r="K79" s="13" t="str"/>
    </x:row>
    <x:row r="80" ht="52" customHeight="1">
      <x:c r="A80" s="12" t="str">
        <x:v>R30</x:v>
      </x:c>
      <x:c r="B80" s="12" t="str">
        <x:v>22R 1%</x:v>
      </x:c>
      <x:c r="C80" s="12" t="str">
        <x:v>RC0805FR-0722RL</x:v>
      </x:c>
      <x:c r="D80" s="12" t="str">
        <x:v>YAGEO</x:v>
      </x:c>
      <x:c r="E80" s="12" t="str">
        <x:v>Resistor_SMD:R_0805_2012Metric</x:v>
      </x:c>
      <x:c r="F80" s="12" t="n">
        <x:v>1</x:v>
      </x:c>
      <x:c r="G80" s="12" t="str">
        <x:v>YES</x:v>
      </x:c>
      <x:c r="H80" s="12" t="str">
        <x:v>Display_USB</x:v>
      </x:c>
      <x:c r="I80" s="12" t="str">
        <x:v>22R 1% / 1/8W</x:v>
      </x:c>
      <x:c r="J80" s="12" t="str">
        <x:v>https://www.yageogroup.com/content/datasheet/asset/file/PYU-RC_GROUP_51_ROHS_L</x:v>
      </x:c>
      <x:c r="K80" s="12" t="str"/>
    </x:row>
    <x:row r="81" ht="52" customHeight="1">
      <x:c r="A81" s="13" t="str">
        <x:v>R31</x:v>
      </x:c>
      <x:c r="B81" s="13" t="str">
        <x:v>22R 1%</x:v>
      </x:c>
      <x:c r="C81" s="13" t="str">
        <x:v>RC0805FR-0722RL</x:v>
      </x:c>
      <x:c r="D81" s="13" t="str">
        <x:v>YAGEO</x:v>
      </x:c>
      <x:c r="E81" s="13" t="str">
        <x:v>Resistor_SMD:R_0805_2012Metric</x:v>
      </x:c>
      <x:c r="F81" s="13" t="n">
        <x:v>1</x:v>
      </x:c>
      <x:c r="G81" s="13" t="str">
        <x:v>YES</x:v>
      </x:c>
      <x:c r="H81" s="13" t="str">
        <x:v>Display_USB</x:v>
      </x:c>
      <x:c r="I81" s="13" t="str">
        <x:v>22R 1% / 1/8W</x:v>
      </x:c>
      <x:c r="J81" s="13" t="str">
        <x:v>https://www.yageogroup.com/content/datasheet/asset/file/PYU-RC_GROUP_51_ROHS_L</x:v>
      </x:c>
      <x:c r="K81" s="13" t="str"/>
    </x:row>
    <x:row r="82" ht="52" customHeight="1">
      <x:c r="A82" s="12" t="str">
        <x:v>R32</x:v>
      </x:c>
      <x:c r="B82" s="12" t="str">
        <x:v>68k 1%</x:v>
      </x:c>
      <x:c r="C82" s="12" t="str">
        <x:v>RC0805FR-0768KL</x:v>
      </x:c>
      <x:c r="D82" s="12" t="str">
        <x:v>YAGEO</x:v>
      </x:c>
      <x:c r="E82" s="12" t="str">
        <x:v>Resistor_SMD:R_0805_2012Metric</x:v>
      </x:c>
      <x:c r="F82" s="12" t="n">
        <x:v>1</x:v>
      </x:c>
      <x:c r="G82" s="12" t="str">
        <x:v>YES</x:v>
      </x:c>
      <x:c r="H82" s="12" t="str">
        <x:v>Display_USB</x:v>
      </x:c>
      <x:c r="I82" s="12" t="str">
        <x:v>68k 1% / 1/8W</x:v>
      </x:c>
      <x:c r="J82" s="12" t="str">
        <x:v>https://www.yageogroup.com/content/datasheet/asset/file/PYU-RC_GROUP_51_ROHS_L</x:v>
      </x:c>
      <x:c r="K82" s="12" t="str"/>
    </x:row>
    <x:row r="83" ht="52" customHeight="1">
      <x:c r="A83" s="13" t="str">
        <x:v>R33</x:v>
      </x:c>
      <x:c r="B83" s="13" t="str">
        <x:v>100k 1%</x:v>
      </x:c>
      <x:c r="C83" s="13" t="str">
        <x:v>RC0805FR-07100KL</x:v>
      </x:c>
      <x:c r="D83" s="13" t="str">
        <x:v>YAGEO</x:v>
      </x:c>
      <x:c r="E83" s="13" t="str">
        <x:v>Resistor_SMD:R_0805_2012Metric</x:v>
      </x:c>
      <x:c r="F83" s="13" t="n">
        <x:v>1</x:v>
      </x:c>
      <x:c r="G83" s="13" t="str">
        <x:v>YES</x:v>
      </x:c>
      <x:c r="H83" s="13" t="str">
        <x:v>Display_USB</x:v>
      </x:c>
      <x:c r="I83" s="13" t="str">
        <x:v>100k 1% / 1/8W</x:v>
      </x:c>
      <x:c r="J83" s="13" t="str">
        <x:v>https://www.yageogroup.com/content/datasheet/asset/file/PYU-RC_GROUP_51_ROHS_L</x:v>
      </x:c>
      <x:c r="K83" s="13" t="str"/>
    </x:row>
    <x:row r="84" ht="52" customHeight="1">
      <x:c r="A84" s="12" t="str">
        <x:v>C28</x:v>
      </x:c>
      <x:c r="B84" s="12" t="str">
        <x:v>10nF 16V X7R</x:v>
      </x:c>
      <x:c r="C84" s="12" t="str">
        <x:v>C0805C103K4RACTU</x:v>
      </x:c>
      <x:c r="D84" s="12" t="str">
        <x:v>KEMET / YAGEO</x:v>
      </x:c>
      <x:c r="E84" s="12" t="str">
        <x:v>Capacitor_SMD:C_0805_2012Metric</x:v>
      </x:c>
      <x:c r="F84" s="12" t="n">
        <x:v>1</x:v>
      </x:c>
      <x:c r="G84" s="12" t="str">
        <x:v>YES</x:v>
      </x:c>
      <x:c r="H84" s="12" t="str">
        <x:v>Display_USB</x:v>
      </x:c>
      <x:c r="I84" s="12" t="str">
        <x:v>10nF 16V X7R</x:v>
      </x:c>
      <x:c r="J84" s="12" t="str">
        <x:v>https://search.kemet.com/component-documentation/download/specsheet/C0805C103K4RACTU</x:v>
      </x:c>
      <x:c r="K84" s="12" t="str">
        <x:v>27pF ±5%；其余 MLCC ±10%</x:v>
      </x:c>
    </x:row>
    <x:row r="85" ht="52" customHeight="1">
      <x:c r="A85" s="13" t="str">
        <x:v>U5</x:v>
      </x:c>
      <x:c r="B85" s="13" t="str">
        <x:v>USBLC6-2SC6</x:v>
      </x:c>
      <x:c r="C85" s="13" t="str">
        <x:v>USBLC6-2SC6</x:v>
      </x:c>
      <x:c r="D85" s="13" t="str">
        <x:v>STMicroelectronics</x:v>
      </x:c>
      <x:c r="E85" s="13" t="str">
        <x:v>Package_TO_SOT_SMD:SOT-23-6</x:v>
      </x:c>
      <x:c r="F85" s="13" t="n">
        <x:v>1</x:v>
      </x:c>
      <x:c r="G85" s="13" t="str">
        <x:v>YES</x:v>
      </x:c>
      <x:c r="H85" s="13" t="str">
        <x:v>Display_USB</x:v>
      </x:c>
      <x:c r="I85" s="13" t="str">
        <x:v>USB2 ESD / SOT23-6</x:v>
      </x:c>
      <x:c r="J85" s="13" t="str">
        <x:v>https://www.st.com/resource/en/datasheet/usblc6-2.pdf</x:v>
      </x:c>
      <x:c r="K85" s="13" t="str"/>
    </x:row>
    <x:row r="86" ht="52" customHeight="1">
      <x:c r="A86" s="12" t="str">
        <x:v>C29</x:v>
      </x:c>
      <x:c r="B86" s="12" t="str">
        <x:v>100nF 16V X7R</x:v>
      </x:c>
      <x:c r="C86" s="12" t="str">
        <x:v>C0805C104K4RACTU</x:v>
      </x:c>
      <x:c r="D86" s="12" t="str">
        <x:v>KEMET / YAGEO</x:v>
      </x:c>
      <x:c r="E86" s="12" t="str">
        <x:v>Capacitor_SMD:C_0805_2012Metric</x:v>
      </x:c>
      <x:c r="F86" s="12" t="n">
        <x:v>1</x:v>
      </x:c>
      <x:c r="G86" s="12" t="str">
        <x:v>YES</x:v>
      </x:c>
      <x:c r="H86" s="12" t="str">
        <x:v>Display_USB</x:v>
      </x:c>
      <x:c r="I86" s="12" t="str">
        <x:v>100nF 16V X7R</x:v>
      </x:c>
      <x:c r="J86" s="12" t="str">
        <x:v>https://search.kemet.com/component-documentation/download/specsheet/C0805C104K4RACTU</x:v>
      </x:c>
      <x:c r="K86" s="12" t="str">
        <x:v>27pF ±5%；其余 MLCC ±10%</x:v>
      </x:c>
    </x:row>
    <x:row r="87" ht="52" customHeight="1">
      <x:c r="A87" s="13" t="str">
        <x:v>J4</x:v>
      </x:c>
      <x:c r="B87" s="13" t="str">
        <x:v>SWD 1x5</x:v>
      </x:c>
      <x:c r="C87" s="13" t="str">
        <x:v>TSW-105-07-G-S</x:v>
      </x:c>
      <x:c r="D87" s="13" t="str">
        <x:v>Samtec</x:v>
      </x:c>
      <x:c r="E87" s="13" t="str">
        <x:v>Connector_PinHeader_2.54mm:PinHeader_1x05_P2.54mm_Vertical</x:v>
      </x:c>
      <x:c r="F87" s="13" t="n">
        <x:v>1</x:v>
      </x:c>
      <x:c r="G87" s="13" t="str">
        <x:v>YES</x:v>
      </x:c>
      <x:c r="H87" s="13" t="str">
        <x:v>Display_USB</x:v>
      </x:c>
      <x:c r="I87" s="13" t="str">
        <x:v>1×5 / P2.54mm / vertical</x:v>
      </x:c>
      <x:c r="J87" s="13" t="str">
        <x:v>https://www.samtec.com/products/tsw-105-07-g-s</x:v>
      </x:c>
      <x:c r="K87" s="13" t="str"/>
    </x:row>
    <x:row r="88" ht="52" customHeight="1">
      <x:c r="A88" s="12" t="str">
        <x:v>R34</x:v>
      </x:c>
      <x:c r="B88" s="12" t="str">
        <x:v>10k 1%</x:v>
      </x:c>
      <x:c r="C88" s="12" t="str">
        <x:v>RC0805FR-0710KL</x:v>
      </x:c>
      <x:c r="D88" s="12" t="str">
        <x:v>YAGEO</x:v>
      </x:c>
      <x:c r="E88" s="12" t="str">
        <x:v>Resistor_SMD:R_0805_2012Metric</x:v>
      </x:c>
      <x:c r="F88" s="12" t="n">
        <x:v>1</x:v>
      </x:c>
      <x:c r="G88" s="12" t="str">
        <x:v>YES</x:v>
      </x:c>
      <x:c r="H88" s="12" t="str">
        <x:v>Display_USB</x:v>
      </x:c>
      <x:c r="I88" s="12" t="str">
        <x:v>10k 1% / 1/8W</x:v>
      </x:c>
      <x:c r="J88" s="12" t="str">
        <x:v>https://www.yageogroup.com/content/datasheet/asset/file/PYU-RC_GROUP_51_ROHS_L</x:v>
      </x:c>
      <x:c r="K88" s="12" t="str"/>
    </x:row>
    <x:row r="89" ht="52" customHeight="1">
      <x:c r="A89" s="13" t="str">
        <x:v>SW2</x:v>
      </x:c>
      <x:c r="B89" s="13" t="str">
        <x:v>KEY_BACK</x:v>
      </x:c>
      <x:c r="C89" s="13" t="str">
        <x:v>TL3342F160QG</x:v>
      </x:c>
      <x:c r="D89" s="13" t="str">
        <x:v>E-Switch</x:v>
      </x:c>
      <x:c r="E89" s="13" t="str">
        <x:v>Button_Switch_SMD:SW_SPST_TL3342</x:v>
      </x:c>
      <x:c r="F89" s="13" t="n">
        <x:v>1</x:v>
      </x:c>
      <x:c r="G89" s="13" t="str">
        <x:v>YES</x:v>
      </x:c>
      <x:c r="H89" s="13" t="str">
        <x:v>Display_USB</x:v>
      </x:c>
      <x:c r="I89" s="13" t="str">
        <x:v>SPST-NO / 160gf / 50mA 12V / 5.1mm / H1.5mm</x:v>
      </x:c>
      <x:c r="J89" s="13" t="str">
        <x:v>https://www.e-switch.com/product/tl3342-series-low-profile-smt-tactile-switch/</x:v>
      </x:c>
      <x:c r="K89" s="13" t="str">
        <x:v>板内维护按键，不穿前面板；主操作用电容触摸</x:v>
      </x:c>
    </x:row>
    <x:row r="90" ht="52" customHeight="1">
      <x:c r="A90" s="12" t="str">
        <x:v>R35</x:v>
      </x:c>
      <x:c r="B90" s="12" t="str">
        <x:v>10k 1%</x:v>
      </x:c>
      <x:c r="C90" s="12" t="str">
        <x:v>RC0805FR-0710KL</x:v>
      </x:c>
      <x:c r="D90" s="12" t="str">
        <x:v>YAGEO</x:v>
      </x:c>
      <x:c r="E90" s="12" t="str">
        <x:v>Resistor_SMD:R_0805_2012Metric</x:v>
      </x:c>
      <x:c r="F90" s="12" t="n">
        <x:v>1</x:v>
      </x:c>
      <x:c r="G90" s="12" t="str">
        <x:v>YES</x:v>
      </x:c>
      <x:c r="H90" s="12" t="str">
        <x:v>Display_USB</x:v>
      </x:c>
      <x:c r="I90" s="12" t="str">
        <x:v>10k 1% / 1/8W</x:v>
      </x:c>
      <x:c r="J90" s="12" t="str">
        <x:v>https://www.yageogroup.com/content/datasheet/asset/file/PYU-RC_GROUP_51_ROHS_L</x:v>
      </x:c>
      <x:c r="K90" s="12" t="str"/>
    </x:row>
    <x:row r="91" ht="52" customHeight="1">
      <x:c r="A91" s="13" t="str">
        <x:v>SW3</x:v>
      </x:c>
      <x:c r="B91" s="13" t="str">
        <x:v>KEY_OK</x:v>
      </x:c>
      <x:c r="C91" s="13" t="str">
        <x:v>TL3342F160QG</x:v>
      </x:c>
      <x:c r="D91" s="13" t="str">
        <x:v>E-Switch</x:v>
      </x:c>
      <x:c r="E91" s="13" t="str">
        <x:v>Button_Switch_SMD:SW_SPST_TL3342</x:v>
      </x:c>
      <x:c r="F91" s="13" t="n">
        <x:v>1</x:v>
      </x:c>
      <x:c r="G91" s="13" t="str">
        <x:v>YES</x:v>
      </x:c>
      <x:c r="H91" s="13" t="str">
        <x:v>Display_USB</x:v>
      </x:c>
      <x:c r="I91" s="13" t="str">
        <x:v>SPST-NO / 160gf / 50mA 12V / 5.1mm / H1.5mm</x:v>
      </x:c>
      <x:c r="J91" s="13" t="str">
        <x:v>https://www.e-switch.com/product/tl3342-series-low-profile-smt-tactile-switch/</x:v>
      </x:c>
      <x:c r="K91" s="13" t="str">
        <x:v>板内维护按键，不穿前面板；主操作用电容触摸</x:v>
      </x:c>
    </x:row>
    <x:row r="92" ht="52" customHeight="1">
      <x:c r="A92" s="12" t="str">
        <x:v>R36</x:v>
      </x:c>
      <x:c r="B92" s="12" t="str">
        <x:v>10k 1%</x:v>
      </x:c>
      <x:c r="C92" s="12" t="str">
        <x:v>RC0805FR-0710KL</x:v>
      </x:c>
      <x:c r="D92" s="12" t="str">
        <x:v>YAGEO</x:v>
      </x:c>
      <x:c r="E92" s="12" t="str">
        <x:v>Resistor_SMD:R_0805_2012Metric</x:v>
      </x:c>
      <x:c r="F92" s="12" t="n">
        <x:v>1</x:v>
      </x:c>
      <x:c r="G92" s="12" t="str">
        <x:v>YES</x:v>
      </x:c>
      <x:c r="H92" s="12" t="str">
        <x:v>Display_USB</x:v>
      </x:c>
      <x:c r="I92" s="12" t="str">
        <x:v>10k 1% / 1/8W</x:v>
      </x:c>
      <x:c r="J92" s="12" t="str">
        <x:v>https://www.yageogroup.com/content/datasheet/asset/file/PYU-RC_GROUP_51_ROHS_L</x:v>
      </x:c>
      <x:c r="K92" s="12" t="str"/>
    </x:row>
    <x:row r="93" ht="52" customHeight="1">
      <x:c r="A93" s="13" t="str">
        <x:v>SW4</x:v>
      </x:c>
      <x:c r="B93" s="13" t="str">
        <x:v>KEY_NEXT</x:v>
      </x:c>
      <x:c r="C93" s="13" t="str">
        <x:v>TL3342F160QG</x:v>
      </x:c>
      <x:c r="D93" s="13" t="str">
        <x:v>E-Switch</x:v>
      </x:c>
      <x:c r="E93" s="13" t="str">
        <x:v>Button_Switch_SMD:SW_SPST_TL3342</x:v>
      </x:c>
      <x:c r="F93" s="13" t="n">
        <x:v>1</x:v>
      </x:c>
      <x:c r="G93" s="13" t="str">
        <x:v>YES</x:v>
      </x:c>
      <x:c r="H93" s="13" t="str">
        <x:v>Display_USB</x:v>
      </x:c>
      <x:c r="I93" s="13" t="str">
        <x:v>SPST-NO / 160gf / 50mA 12V / 5.1mm / H1.5mm</x:v>
      </x:c>
      <x:c r="J93" s="13" t="str">
        <x:v>https://www.e-switch.com/product/tl3342-series-low-profile-smt-tactile-switch/</x:v>
      </x:c>
      <x:c r="K93" s="13" t="str">
        <x:v>板内维护按键，不穿前面板；主操作用电容触摸</x:v>
      </x:c>
    </x:row>
    <x:row r="94" ht="52" customHeight="1">
      <x:c r="A94" s="12" t="str">
        <x:v>R37</x:v>
      </x:c>
      <x:c r="B94" s="12" t="str">
        <x:v>1k 1%</x:v>
      </x:c>
      <x:c r="C94" s="12" t="str">
        <x:v>RC0805FR-071KL</x:v>
      </x:c>
      <x:c r="D94" s="12" t="str">
        <x:v>YAGEO</x:v>
      </x:c>
      <x:c r="E94" s="12" t="str">
        <x:v>Resistor_SMD:R_0805_2012Metric</x:v>
      </x:c>
      <x:c r="F94" s="12" t="n">
        <x:v>1</x:v>
      </x:c>
      <x:c r="G94" s="12" t="str">
        <x:v>YES</x:v>
      </x:c>
      <x:c r="H94" s="12" t="str">
        <x:v>Display_USB</x:v>
      </x:c>
      <x:c r="I94" s="12" t="str">
        <x:v>1k 1% / 1/8W</x:v>
      </x:c>
      <x:c r="J94" s="12" t="str">
        <x:v>https://www.yageogroup.com/content/datasheet/asset/file/PYU-RC_GROUP_51_ROHS_L</x:v>
      </x:c>
      <x:c r="K94" s="12" t="str"/>
    </x:row>
    <x:row r="95" ht="52" customHeight="1">
      <x:c r="A95" s="13" t="str">
        <x:v>D3</x:v>
      </x:c>
      <x:c r="B95" s="13" t="str">
        <x:v>GREEN LED</x:v>
      </x:c>
      <x:c r="C95" s="13" t="str">
        <x:v>APT2012LZGCK</x:v>
      </x:c>
      <x:c r="D95" s="13" t="str">
        <x:v>Kingbright</x:v>
      </x:c>
      <x:c r="E95" s="13" t="str">
        <x:v>LED_SMD:LED_0805_2012Metric</x:v>
      </x:c>
      <x:c r="F95" s="13" t="n">
        <x:v>1</x:v>
      </x:c>
      <x:c r="G95" s="13" t="str">
        <x:v>YES</x:v>
      </x:c>
      <x:c r="H95" s="13" t="str">
        <x:v>Display_USB</x:v>
      </x:c>
      <x:c r="I95" s="13" t="str">
        <x:v>0805 绿色低电流 LED / 525nm / Vf typ2.65V@2mA</x:v>
      </x:c>
      <x:c r="J95" s="13" t="str">
        <x:v>https://www.kingbrightusa.com/images/catalog/spec/apt2012lzgck.pdf</x:v>
      </x:c>
      <x:c r="K95" s="13" t="str">
        <x:v>1kΩ 限流时实际电流约 0.3..1mA，亮度需实测</x:v>
      </x:c>
    </x:row>
    <x:row r="96" ht="52" customHeight="1">
      <x:c r="A96" s="12" t="str">
        <x:v>U6</x:v>
      </x:c>
      <x:c r="B96" s="12" t="str">
        <x:v>TMR 1-0511</x:v>
      </x:c>
      <x:c r="C96" s="12" t="str">
        <x:v>TMR 1-0511</x:v>
      </x:c>
      <x:c r="D96" s="12" t="str">
        <x:v>TRACO Power</x:v>
      </x:c>
      <x:c r="E96" s="12" t="str">
        <x:v>HMI700:TMR1_SIP6</x:v>
      </x:c>
      <x:c r="F96" s="12" t="n">
        <x:v>1</x:v>
      </x:c>
      <x:c r="G96" s="12" t="str">
        <x:v>YES</x:v>
      </x:c>
      <x:c r="H96" s="12" t="str">
        <x:v>Isolated_Comms</x:v>
      </x:c>
      <x:c r="I96" s="12" t="str">
        <x:v>4.5..9V 输入 / 5V 200mA / 1W / SIP6 单路</x:v>
      </x:c>
      <x:c r="J96" s="12" t="str">
        <x:v>https://www.tracopower.com/tmr1-datasheet</x:v>
      </x:c>
      <x:c r="K96" s="12" t="str">
        <x:v>单路仅有引脚 1、2、4、6；每一路通信单独供电</x:v>
      </x:c>
    </x:row>
    <x:row r="97" ht="52" customHeight="1">
      <x:c r="A97" s="13" t="str">
        <x:v>C30</x:v>
      </x:c>
      <x:c r="B97" s="13" t="str">
        <x:v>4.7uF 16V X7R</x:v>
      </x:c>
      <x:c r="C97" s="13" t="str">
        <x:v>C0805C475K4RACTU</x:v>
      </x:c>
      <x:c r="D97" s="13" t="str">
        <x:v>KEMET / YAGEO</x:v>
      </x:c>
      <x:c r="E97" s="13" t="str">
        <x:v>Capacitor_SMD:C_0805_2012Metric</x:v>
      </x:c>
      <x:c r="F97" s="13" t="n">
        <x:v>1</x:v>
      </x:c>
      <x:c r="G97" s="13" t="str">
        <x:v>YES</x:v>
      </x:c>
      <x:c r="H97" s="13" t="str">
        <x:v>Isolated_Comms</x:v>
      </x:c>
      <x:c r="I97" s="13" t="str">
        <x:v>4.7uF 16V X7R</x:v>
      </x:c>
      <x:c r="J97" s="13" t="str">
        <x:v>https://search.kemet.com/component-documentation/download/specsheet/C0805C475K4RACTU</x:v>
      </x:c>
      <x:c r="K97" s="13" t="str">
        <x:v>27pF ±5%；其余 MLCC ±10%</x:v>
      </x:c>
    </x:row>
    <x:row r="98" ht="52" customHeight="1">
      <x:c r="A98" s="12" t="str">
        <x:v>C31</x:v>
      </x:c>
      <x:c r="B98" s="12" t="str">
        <x:v>100nF 16V X7R</x:v>
      </x:c>
      <x:c r="C98" s="12" t="str">
        <x:v>C0805C104K4RACTU</x:v>
      </x:c>
      <x:c r="D98" s="12" t="str">
        <x:v>KEMET / YAGEO</x:v>
      </x:c>
      <x:c r="E98" s="12" t="str">
        <x:v>Capacitor_SMD:C_0805_2012Metric</x:v>
      </x:c>
      <x:c r="F98" s="12" t="n">
        <x:v>1</x:v>
      </x:c>
      <x:c r="G98" s="12" t="str">
        <x:v>YES</x:v>
      </x:c>
      <x:c r="H98" s="12" t="str">
        <x:v>Isolated_Comms</x:v>
      </x:c>
      <x:c r="I98" s="12" t="str">
        <x:v>100nF 16V X7R</x:v>
      </x:c>
      <x:c r="J98" s="12" t="str">
        <x:v>https://search.kemet.com/component-documentation/download/specsheet/C0805C104K4RACTU</x:v>
      </x:c>
      <x:c r="K98" s="12" t="str">
        <x:v>27pF ±5%；其余 MLCC ±10%</x:v>
      </x:c>
    </x:row>
    <x:row r="99" ht="52" customHeight="1">
      <x:c r="A99" s="13" t="str">
        <x:v>C32</x:v>
      </x:c>
      <x:c r="B99" s="13" t="str">
        <x:v>10uF 16V X5R</x:v>
      </x:c>
      <x:c r="C99" s="13" t="str">
        <x:v>CGA4J1X5R1C106K125AC</x:v>
      </x:c>
      <x:c r="D99" s="13" t="str">
        <x:v>TDK</x:v>
      </x:c>
      <x:c r="E99" s="13" t="str">
        <x:v>Capacitor_SMD:C_0805_2012Metric</x:v>
      </x:c>
      <x:c r="F99" s="13" t="n">
        <x:v>1</x:v>
      </x:c>
      <x:c r="G99" s="13" t="str">
        <x:v>YES</x:v>
      </x:c>
      <x:c r="H99" s="13" t="str">
        <x:v>Isolated_Comms</x:v>
      </x:c>
      <x:c r="I99" s="13" t="str">
        <x:v>10µF ±10% / 16V / X5R / 0805 / -55..85°C</x:v>
      </x:c>
      <x:c r="J99" s="13" t="str">
        <x:v>https://product.tdk.com/info/en/documents/chara_sheet/CGA4J1X5R1C106K125AC.pdf</x:v>
      </x:c>
      <x:c r="K99" s="13" t="str">
        <x:v>ISO1410 VCC2 本地储能改为10µF；保留C31 100nF；5V偏压后的有效容值待核对</x:v>
      </x:c>
    </x:row>
    <x:row r="100" ht="52" customHeight="1">
      <x:c r="A100" s="12" t="str">
        <x:v>C33</x:v>
      </x:c>
      <x:c r="B100" s="12" t="str">
        <x:v>100nF 16V X7R</x:v>
      </x:c>
      <x:c r="C100" s="12" t="str">
        <x:v>C0805C104K4RACTU</x:v>
      </x:c>
      <x:c r="D100" s="12" t="str">
        <x:v>KEMET / YAGEO</x:v>
      </x:c>
      <x:c r="E100" s="12" t="str">
        <x:v>Capacitor_SMD:C_0805_2012Metric</x:v>
      </x:c>
      <x:c r="F100" s="12" t="n">
        <x:v>1</x:v>
      </x:c>
      <x:c r="G100" s="12" t="str">
        <x:v>YES</x:v>
      </x:c>
      <x:c r="H100" s="12" t="str">
        <x:v>Isolated_Comms</x:v>
      </x:c>
      <x:c r="I100" s="12" t="str">
        <x:v>100nF 16V X7R</x:v>
      </x:c>
      <x:c r="J100" s="12" t="str">
        <x:v>https://search.kemet.com/component-documentation/download/specsheet/C0805C104K4RACTU</x:v>
      </x:c>
      <x:c r="K100" s="12" t="str">
        <x:v>27pF ±5%；其余 MLCC ±10%</x:v>
      </x:c>
    </x:row>
    <x:row r="101" ht="52" customHeight="1">
      <x:c r="A101" s="13" t="str">
        <x:v>U7</x:v>
      </x:c>
      <x:c r="B101" s="13" t="str">
        <x:v>TMR 1-0511</x:v>
      </x:c>
      <x:c r="C101" s="13" t="str">
        <x:v>TMR 1-0511</x:v>
      </x:c>
      <x:c r="D101" s="13" t="str">
        <x:v>TRACO Power</x:v>
      </x:c>
      <x:c r="E101" s="13" t="str">
        <x:v>HMI700:TMR1_SIP6</x:v>
      </x:c>
      <x:c r="F101" s="13" t="n">
        <x:v>1</x:v>
      </x:c>
      <x:c r="G101" s="13" t="str">
        <x:v>YES</x:v>
      </x:c>
      <x:c r="H101" s="13" t="str">
        <x:v>Isolated_Comms</x:v>
      </x:c>
      <x:c r="I101" s="13" t="str">
        <x:v>4.5..9V 输入 / 5V 200mA / 1W / SIP6 单路</x:v>
      </x:c>
      <x:c r="J101" s="13" t="str">
        <x:v>https://www.tracopower.com/tmr1-datasheet</x:v>
      </x:c>
      <x:c r="K101" s="13" t="str">
        <x:v>单路仅有引脚 1、2、4、6；每一路通信单独供电</x:v>
      </x:c>
    </x:row>
    <x:row r="102" ht="52" customHeight="1">
      <x:c r="A102" s="12" t="str">
        <x:v>C34</x:v>
      </x:c>
      <x:c r="B102" s="12" t="str">
        <x:v>4.7uF 16V X7R</x:v>
      </x:c>
      <x:c r="C102" s="12" t="str">
        <x:v>C0805C475K4RACTU</x:v>
      </x:c>
      <x:c r="D102" s="12" t="str">
        <x:v>KEMET / YAGEO</x:v>
      </x:c>
      <x:c r="E102" s="12" t="str">
        <x:v>Capacitor_SMD:C_0805_2012Metric</x:v>
      </x:c>
      <x:c r="F102" s="12" t="n">
        <x:v>1</x:v>
      </x:c>
      <x:c r="G102" s="12" t="str">
        <x:v>YES</x:v>
      </x:c>
      <x:c r="H102" s="12" t="str">
        <x:v>Isolated_Comms</x:v>
      </x:c>
      <x:c r="I102" s="12" t="str">
        <x:v>4.7uF 16V X7R</x:v>
      </x:c>
      <x:c r="J102" s="12" t="str">
        <x:v>https://search.kemet.com/component-documentation/download/specsheet/C0805C475K4RACTU</x:v>
      </x:c>
      <x:c r="K102" s="12" t="str">
        <x:v>27pF ±5%；其余 MLCC ±10%</x:v>
      </x:c>
    </x:row>
    <x:row r="103" ht="52" customHeight="1">
      <x:c r="A103" s="13" t="str">
        <x:v>C35</x:v>
      </x:c>
      <x:c r="B103" s="13" t="str">
        <x:v>100nF 16V X7R</x:v>
      </x:c>
      <x:c r="C103" s="13" t="str">
        <x:v>C0805C104K4RACTU</x:v>
      </x:c>
      <x:c r="D103" s="13" t="str">
        <x:v>KEMET / YAGEO</x:v>
      </x:c>
      <x:c r="E103" s="13" t="str">
        <x:v>Capacitor_SMD:C_0805_2012Metric</x:v>
      </x:c>
      <x:c r="F103" s="13" t="n">
        <x:v>1</x:v>
      </x:c>
      <x:c r="G103" s="13" t="str">
        <x:v>YES</x:v>
      </x:c>
      <x:c r="H103" s="13" t="str">
        <x:v>Isolated_Comms</x:v>
      </x:c>
      <x:c r="I103" s="13" t="str">
        <x:v>100nF 16V X7R</x:v>
      </x:c>
      <x:c r="J103" s="13" t="str">
        <x:v>https://search.kemet.com/component-documentation/download/specsheet/C0805C104K4RACTU</x:v>
      </x:c>
      <x:c r="K103" s="13" t="str">
        <x:v>27pF ±5%；其余 MLCC ±10%</x:v>
      </x:c>
    </x:row>
    <x:row r="104" ht="52" customHeight="1">
      <x:c r="A104" s="12" t="str">
        <x:v>C36</x:v>
      </x:c>
      <x:c r="B104" s="12" t="str">
        <x:v>4.7uF 16V X7R</x:v>
      </x:c>
      <x:c r="C104" s="12" t="str">
        <x:v>C0805C475K4RACTU</x:v>
      </x:c>
      <x:c r="D104" s="12" t="str">
        <x:v>KEMET / YAGEO</x:v>
      </x:c>
      <x:c r="E104" s="12" t="str">
        <x:v>Capacitor_SMD:C_0805_2012Metric</x:v>
      </x:c>
      <x:c r="F104" s="12" t="n">
        <x:v>1</x:v>
      </x:c>
      <x:c r="G104" s="12" t="str">
        <x:v>YES</x:v>
      </x:c>
      <x:c r="H104" s="12" t="str">
        <x:v>Isolated_Comms</x:v>
      </x:c>
      <x:c r="I104" s="12" t="str">
        <x:v>4.7uF 16V X7R</x:v>
      </x:c>
      <x:c r="J104" s="12" t="str">
        <x:v>https://search.kemet.com/component-documentation/download/specsheet/C0805C475K4RACTU</x:v>
      </x:c>
      <x:c r="K104" s="12" t="str">
        <x:v>27pF ±5%；其余 MLCC ±10%</x:v>
      </x:c>
    </x:row>
    <x:row r="105" ht="52" customHeight="1">
      <x:c r="A105" s="13" t="str">
        <x:v>C37</x:v>
      </x:c>
      <x:c r="B105" s="13" t="str">
        <x:v>100nF 16V X7R</x:v>
      </x:c>
      <x:c r="C105" s="13" t="str">
        <x:v>C0805C104K4RACTU</x:v>
      </x:c>
      <x:c r="D105" s="13" t="str">
        <x:v>KEMET / YAGEO</x:v>
      </x:c>
      <x:c r="E105" s="13" t="str">
        <x:v>Capacitor_SMD:C_0805_2012Metric</x:v>
      </x:c>
      <x:c r="F105" s="13" t="n">
        <x:v>1</x:v>
      </x:c>
      <x:c r="G105" s="13" t="str">
        <x:v>YES</x:v>
      </x:c>
      <x:c r="H105" s="13" t="str">
        <x:v>Isolated_Comms</x:v>
      </x:c>
      <x:c r="I105" s="13" t="str">
        <x:v>100nF 16V X7R</x:v>
      </x:c>
      <x:c r="J105" s="13" t="str">
        <x:v>https://search.kemet.com/component-documentation/download/specsheet/C0805C104K4RACTU</x:v>
      </x:c>
      <x:c r="K105" s="13" t="str">
        <x:v>27pF ±5%；其余 MLCC ±10%</x:v>
      </x:c>
    </x:row>
    <x:row r="106" ht="52" customHeight="1">
      <x:c r="A106" s="12" t="str">
        <x:v>U8</x:v>
      </x:c>
      <x:c r="B106" s="12" t="str">
        <x:v>ISO1410DWR</x:v>
      </x:c>
      <x:c r="C106" s="12" t="str">
        <x:v>ISO1410DWR</x:v>
      </x:c>
      <x:c r="D106" s="12" t="str">
        <x:v>Texas Instruments</x:v>
      </x:c>
      <x:c r="E106" s="12" t="str">
        <x:v>Package_SO:SOIC-16W_7.5x10.3mm_P1.27mm</x:v>
      </x:c>
      <x:c r="F106" s="12" t="n">
        <x:v>1</x:v>
      </x:c>
      <x:c r="G106" s="12" t="str">
        <x:v>YES</x:v>
      </x:c>
      <x:c r="H106" s="12" t="str">
        <x:v>Isolated_Comms</x:v>
      </x:c>
      <x:c r="I106" s="12" t="str">
        <x:v>隔离半双工 RS485 / 500kbps / SOIC16DW</x:v>
      </x:c>
      <x:c r="J106" s="12" t="str">
        <x:v>https://www.ti.com/lit/ds/symlink/iso1410.pdf</x:v>
      </x:c>
      <x:c r="K106" s="12" t="str"/>
    </x:row>
    <x:row r="107" ht="52" customHeight="1">
      <x:c r="A107" s="13" t="str">
        <x:v>R38</x:v>
      </x:c>
      <x:c r="B107" s="13" t="str">
        <x:v>10k 1%</x:v>
      </x:c>
      <x:c r="C107" s="13" t="str">
        <x:v>RC0805FR-0710KL</x:v>
      </x:c>
      <x:c r="D107" s="13" t="str">
        <x:v>YAGEO</x:v>
      </x:c>
      <x:c r="E107" s="13" t="str">
        <x:v>Resistor_SMD:R_0805_2012Metric</x:v>
      </x:c>
      <x:c r="F107" s="13" t="n">
        <x:v>1</x:v>
      </x:c>
      <x:c r="G107" s="13" t="str">
        <x:v>YES</x:v>
      </x:c>
      <x:c r="H107" s="13" t="str">
        <x:v>Isolated_Comms</x:v>
      </x:c>
      <x:c r="I107" s="13" t="str">
        <x:v>10k 1% / 1/8W</x:v>
      </x:c>
      <x:c r="J107" s="13" t="str">
        <x:v>https://www.yageogroup.com/content/datasheet/asset/file/PYU-RC_GROUP_51_ROHS_L</x:v>
      </x:c>
      <x:c r="K107" s="13" t="str"/>
    </x:row>
    <x:row r="108" ht="52" customHeight="1">
      <x:c r="A108" s="12" t="str">
        <x:v>R39</x:v>
      </x:c>
      <x:c r="B108" s="12" t="str">
        <x:v>10k 1%</x:v>
      </x:c>
      <x:c r="C108" s="12" t="str">
        <x:v>RC0805FR-0710KL</x:v>
      </x:c>
      <x:c r="D108" s="12" t="str">
        <x:v>YAGEO</x:v>
      </x:c>
      <x:c r="E108" s="12" t="str">
        <x:v>Resistor_SMD:R_0805_2012Metric</x:v>
      </x:c>
      <x:c r="F108" s="12" t="n">
        <x:v>1</x:v>
      </x:c>
      <x:c r="G108" s="12" t="str">
        <x:v>YES</x:v>
      </x:c>
      <x:c r="H108" s="12" t="str">
        <x:v>Isolated_Comms</x:v>
      </x:c>
      <x:c r="I108" s="12" t="str">
        <x:v>10k 1% / 1/8W</x:v>
      </x:c>
      <x:c r="J108" s="12" t="str">
        <x:v>https://www.yageogroup.com/content/datasheet/asset/file/PYU-RC_GROUP_51_ROHS_L</x:v>
      </x:c>
      <x:c r="K108" s="12" t="str"/>
    </x:row>
    <x:row r="109" ht="52" customHeight="1">
      <x:c r="A109" s="13" t="str">
        <x:v>U9</x:v>
      </x:c>
      <x:c r="B109" s="13" t="str">
        <x:v>ISO1042DWVR</x:v>
      </x:c>
      <x:c r="C109" s="13" t="str">
        <x:v>ISO1042DWVR</x:v>
      </x:c>
      <x:c r="D109" s="13" t="str">
        <x:v>Texas Instruments</x:v>
      </x:c>
      <x:c r="E109" s="13" t="str">
        <x:v>HMI700:SOIC8_DWV</x:v>
      </x:c>
      <x:c r="F109" s="13" t="n">
        <x:v>1</x:v>
      </x:c>
      <x:c r="G109" s="13" t="str">
        <x:v>YES</x:v>
      </x:c>
      <x:c r="H109" s="13" t="str">
        <x:v>Isolated_Comms</x:v>
      </x:c>
      <x:c r="I109" s="13" t="str">
        <x:v>隔离 CAN / SOIC8DWV / 本项目使用经典 CAN</x:v>
      </x:c>
      <x:c r="J109" s="13" t="str">
        <x:v>https://www.ti.com/lit/ds/symlink/iso1042.pdf</x:v>
      </x:c>
      <x:c r="K109" s="13" t="str"/>
    </x:row>
    <x:row r="110" ht="52" customHeight="1">
      <x:c r="A110" s="12" t="str">
        <x:v>R40</x:v>
      </x:c>
      <x:c r="B110" s="12" t="str">
        <x:v>10k 1%</x:v>
      </x:c>
      <x:c r="C110" s="12" t="str">
        <x:v>RC0805FR-0710KL</x:v>
      </x:c>
      <x:c r="D110" s="12" t="str">
        <x:v>YAGEO</x:v>
      </x:c>
      <x:c r="E110" s="12" t="str">
        <x:v>Resistor_SMD:R_0805_2012Metric</x:v>
      </x:c>
      <x:c r="F110" s="12" t="n">
        <x:v>1</x:v>
      </x:c>
      <x:c r="G110" s="12" t="str">
        <x:v>YES</x:v>
      </x:c>
      <x:c r="H110" s="12" t="str">
        <x:v>Isolated_Comms</x:v>
      </x:c>
      <x:c r="I110" s="12" t="str">
        <x:v>10k 1% / 1/8W</x:v>
      </x:c>
      <x:c r="J110" s="12" t="str">
        <x:v>https://www.yageogroup.com/content/datasheet/asset/file/PYU-RC_GROUP_51_ROHS_L</x:v>
      </x:c>
      <x:c r="K110" s="12" t="str"/>
    </x:row>
    <x:row r="111" ht="52" customHeight="1">
      <x:c r="A111" s="13" t="str">
        <x:v>R41</x:v>
      </x:c>
      <x:c r="B111" s="13" t="str">
        <x:v>120R 1% 0.5W</x:v>
      </x:c>
      <x:c r="C111" s="13" t="str">
        <x:v>RC1210FR-07120RL</x:v>
      </x:c>
      <x:c r="D111" s="13" t="str">
        <x:v>YAGEO</x:v>
      </x:c>
      <x:c r="E111" s="13" t="str">
        <x:v>Resistor_SMD:R_1210_3225Metric</x:v>
      </x:c>
      <x:c r="F111" s="13" t="n">
        <x:v>1</x:v>
      </x:c>
      <x:c r="G111" s="13" t="str">
        <x:v>YES</x:v>
      </x:c>
      <x:c r="H111" s="13" t="str">
        <x:v>Isolated_Comms</x:v>
      </x:c>
      <x:c r="I111" s="13" t="str">
        <x:v>120R 1% 0.5W / 1/2W</x:v>
      </x:c>
      <x:c r="J111" s="13" t="str">
        <x:v>https://www.yageogroup.com/content/datasheet/asset/file/PYU-RC_GROUP_51_ROHS_L</x:v>
      </x:c>
      <x:c r="K111" s="13" t="str"/>
    </x:row>
    <x:row r="112" ht="52" customHeight="1">
      <x:c r="A112" s="12" t="str">
        <x:v>JP2</x:v>
      </x:c>
      <x:c r="B112" s="12" t="str">
        <x:v>TERM OPEN</x:v>
      </x:c>
      <x:c r="C112" s="12" t="str">
        <x:v>TSW-102-07-G-S</x:v>
      </x:c>
      <x:c r="D112" s="12" t="str">
        <x:v>Samtec</x:v>
      </x:c>
      <x:c r="E112" s="12" t="str">
        <x:v>Connector_PinHeader_2.54mm:PinHeader_1x02_P2.54mm_Vertical</x:v>
      </x:c>
      <x:c r="F112" s="12" t="n">
        <x:v>1</x:v>
      </x:c>
      <x:c r="G112" s="12" t="str">
        <x:v>YES</x:v>
      </x:c>
      <x:c r="H112" s="12" t="str">
        <x:v>Isolated_Comms</x:v>
      </x:c>
      <x:c r="I112" s="12" t="str">
        <x:v>1×2 / P2.54mm / vertical</x:v>
      </x:c>
      <x:c r="J112" s="12" t="str">
        <x:v>https://www.samtec.com/products/tsw-102-07-g-s</x:v>
      </x:c>
      <x:c r="K112" s="12" t="str">
        <x:v>默认全部开路，跳帽作为随箱附件</x:v>
      </x:c>
    </x:row>
    <x:row r="113" ht="52" customHeight="1">
      <x:c r="A113" s="13" t="str">
        <x:v>R42</x:v>
      </x:c>
      <x:c r="B113" s="13" t="str">
        <x:v>120R 1% 0.5W</x:v>
      </x:c>
      <x:c r="C113" s="13" t="str">
        <x:v>RC1210FR-07120RL</x:v>
      </x:c>
      <x:c r="D113" s="13" t="str">
        <x:v>YAGEO</x:v>
      </x:c>
      <x:c r="E113" s="13" t="str">
        <x:v>Resistor_SMD:R_1210_3225Metric</x:v>
      </x:c>
      <x:c r="F113" s="13" t="n">
        <x:v>1</x:v>
      </x:c>
      <x:c r="G113" s="13" t="str">
        <x:v>YES</x:v>
      </x:c>
      <x:c r="H113" s="13" t="str">
        <x:v>Isolated_Comms</x:v>
      </x:c>
      <x:c r="I113" s="13" t="str">
        <x:v>120R 1% 0.5W / 1/2W</x:v>
      </x:c>
      <x:c r="J113" s="13" t="str">
        <x:v>https://www.yageogroup.com/content/datasheet/asset/file/PYU-RC_GROUP_51_ROHS_L</x:v>
      </x:c>
      <x:c r="K113" s="13" t="str"/>
    </x:row>
    <x:row r="114" ht="52" customHeight="1">
      <x:c r="A114" s="12" t="str">
        <x:v>JP3</x:v>
      </x:c>
      <x:c r="B114" s="12" t="str">
        <x:v>TERM OPEN</x:v>
      </x:c>
      <x:c r="C114" s="12" t="str">
        <x:v>TSW-102-07-G-S</x:v>
      </x:c>
      <x:c r="D114" s="12" t="str">
        <x:v>Samtec</x:v>
      </x:c>
      <x:c r="E114" s="12" t="str">
        <x:v>Connector_PinHeader_2.54mm:PinHeader_1x02_P2.54mm_Vertical</x:v>
      </x:c>
      <x:c r="F114" s="12" t="n">
        <x:v>1</x:v>
      </x:c>
      <x:c r="G114" s="12" t="str">
        <x:v>YES</x:v>
      </x:c>
      <x:c r="H114" s="12" t="str">
        <x:v>Isolated_Comms</x:v>
      </x:c>
      <x:c r="I114" s="12" t="str">
        <x:v>1×2 / P2.54mm / vertical</x:v>
      </x:c>
      <x:c r="J114" s="12" t="str">
        <x:v>https://www.samtec.com/products/tsw-102-07-g-s</x:v>
      </x:c>
      <x:c r="K114" s="12" t="str">
        <x:v>默认全部开路，跳帽作为随箱附件</x:v>
      </x:c>
    </x:row>
    <x:row r="115" ht="52" customHeight="1">
      <x:c r="A115" s="13" t="str">
        <x:v>R43</x:v>
      </x:c>
      <x:c r="B115" s="13" t="str">
        <x:v>560R 1% BIAS DNP</x:v>
      </x:c>
      <x:c r="C115" s="13" t="str">
        <x:v>RC0805FR-07560RL</x:v>
      </x:c>
      <x:c r="D115" s="13" t="str">
        <x:v>YAGEO</x:v>
      </x:c>
      <x:c r="E115" s="13" t="str">
        <x:v>Resistor_SMD:R_0805_2012Metric</x:v>
      </x:c>
      <x:c r="F115" s="13" t="n">
        <x:v>0</x:v>
      </x:c>
      <x:c r="G115" s="13" t="str">
        <x:v>DNP</x:v>
      </x:c>
      <x:c r="H115" s="13" t="str">
        <x:v>Isolated_Comms</x:v>
      </x:c>
      <x:c r="I115" s="13" t="str">
        <x:v>560R 1% BIAS DNP / 1/8W</x:v>
      </x:c>
      <x:c r="J115" s="13" t="str">
        <x:v>https://www.yageogroup.com/content/datasheet/asset/file/PYU-RC_GROUP_51_ROHS_L</x:v>
      </x:c>
      <x:c r="K115" s="13" t="str">
        <x:v>默认不装；只有确认总线缺少偏置且满足负载预算后同时装 R43/R44</x:v>
      </x:c>
    </x:row>
    <x:row r="116" ht="52" customHeight="1">
      <x:c r="A116" s="12" t="str">
        <x:v>R44</x:v>
      </x:c>
      <x:c r="B116" s="12" t="str">
        <x:v>560R 1% BIAS DNP</x:v>
      </x:c>
      <x:c r="C116" s="12" t="str">
        <x:v>RC0805FR-07560RL</x:v>
      </x:c>
      <x:c r="D116" s="12" t="str">
        <x:v>YAGEO</x:v>
      </x:c>
      <x:c r="E116" s="12" t="str">
        <x:v>Resistor_SMD:R_0805_2012Metric</x:v>
      </x:c>
      <x:c r="F116" s="12" t="n">
        <x:v>0</x:v>
      </x:c>
      <x:c r="G116" s="12" t="str">
        <x:v>DNP</x:v>
      </x:c>
      <x:c r="H116" s="12" t="str">
        <x:v>Isolated_Comms</x:v>
      </x:c>
      <x:c r="I116" s="12" t="str">
        <x:v>560R 1% BIAS DNP / 1/8W</x:v>
      </x:c>
      <x:c r="J116" s="12" t="str">
        <x:v>https://www.yageogroup.com/content/datasheet/asset/file/PYU-RC_GROUP_51_ROHS_L</x:v>
      </x:c>
      <x:c r="K116" s="12" t="str">
        <x:v>默认不装；只有确认总线缺少偏置且满足负载预算后同时装 R43/R44</x:v>
      </x:c>
    </x:row>
    <x:row r="117" ht="52" customHeight="1">
      <x:c r="A117" s="13" t="str">
        <x:v>D4</x:v>
      </x:c>
      <x:c r="B117" s="13" t="str">
        <x:v>SM712</x:v>
      </x:c>
      <x:c r="C117" s="13" t="str">
        <x:v>SM712-02HTG</x:v>
      </x:c>
      <x:c r="D117" s="13" t="str">
        <x:v>Littelfuse</x:v>
      </x:c>
      <x:c r="E117" s="13" t="str">
        <x:v>Package_TO_SOT_SMD:SOT-23</x:v>
      </x:c>
      <x:c r="F117" s="13" t="n">
        <x:v>1</x:v>
      </x:c>
      <x:c r="G117" s="13" t="str">
        <x:v>YES</x:v>
      </x:c>
      <x:c r="H117" s="13" t="str">
        <x:v>Isolated_Comms</x:v>
      </x:c>
      <x:c r="I117" s="13" t="str">
        <x:v>RS485 asymmetric +12/-7V / SOT23-3</x:v>
      </x:c>
      <x:c r="J117" s="13" t="str">
        <x:v>https://www.littelfuse.com/products/tvs-diode-arrays/spa/general-purpose-esd-protection/sm712/sm712-02htg</x:v>
      </x:c>
      <x:c r="K117" s="13" t="str"/>
    </x:row>
    <x:row r="118" ht="52" customHeight="1">
      <x:c r="A118" s="12" t="str">
        <x:v>D5</x:v>
      </x:c>
      <x:c r="B118" s="12" t="str">
        <x:v>SMBJ24CA</x:v>
      </x:c>
      <x:c r="C118" s="12" t="str">
        <x:v>SMBJ24CA</x:v>
      </x:c>
      <x:c r="D118" s="12" t="str">
        <x:v>Littelfuse</x:v>
      </x:c>
      <x:c r="E118" s="12" t="str">
        <x:v>Diode_SMD:D_SMB</x:v>
      </x:c>
      <x:c r="F118" s="12" t="n">
        <x:v>1</x:v>
      </x:c>
      <x:c r="G118" s="12" t="str">
        <x:v>YES</x:v>
      </x:c>
      <x:c r="H118" s="12" t="str">
        <x:v>Isolated_Comms</x:v>
      </x:c>
      <x:c r="I118" s="12" t="str">
        <x:v>24V VRWM / bidirectional / 600W / SMB</x:v>
      </x:c>
      <x:c r="J118" s="12" t="str">
        <x:v>https://www.littelfuse.com/products/tvs-diodes/surface-mount/smbj/smbj24ca</x:v>
      </x:c>
      <x:c r="K118" s="12" t="str"/>
    </x:row>
    <x:row r="119" ht="52" customHeight="1">
      <x:c r="A119" s="13" t="str">
        <x:v>D6</x:v>
      </x:c>
      <x:c r="B119" s="13" t="str">
        <x:v>SMBJ24CA</x:v>
      </x:c>
      <x:c r="C119" s="13" t="str">
        <x:v>SMBJ24CA</x:v>
      </x:c>
      <x:c r="D119" s="13" t="str">
        <x:v>Littelfuse</x:v>
      </x:c>
      <x:c r="E119" s="13" t="str">
        <x:v>Diode_SMD:D_SMB</x:v>
      </x:c>
      <x:c r="F119" s="13" t="n">
        <x:v>1</x:v>
      </x:c>
      <x:c r="G119" s="13" t="str">
        <x:v>YES</x:v>
      </x:c>
      <x:c r="H119" s="13" t="str">
        <x:v>Isolated_Comms</x:v>
      </x:c>
      <x:c r="I119" s="13" t="str">
        <x:v>24V VRWM / bidirectional / 600W / SMB</x:v>
      </x:c>
      <x:c r="J119" s="13" t="str">
        <x:v>https://www.littelfuse.com/products/tvs-diodes/surface-mount/smbj/smbj24ca</x:v>
      </x:c>
      <x:c r="K119" s="13" t="str"/>
    </x:row>
    <x:row r="120" ht="52" customHeight="1">
      <x:c r="A120" s="12" t="str">
        <x:v>J5</x:v>
      </x:c>
      <x:c r="B120" s="12" t="str">
        <x:v>RS485 BUS</x:v>
      </x:c>
      <x:c r="C120" s="12" t="str">
        <x:v>1715048</x:v>
      </x:c>
      <x:c r="D120" s="12" t="str">
        <x:v>Phoenix Contact</x:v>
      </x:c>
      <x:c r="E120" s="12" t="str">
        <x:v>TerminalBlock_Phoenix:TerminalBlock_Phoenix_MKDS-1,5-4_1x04_P5.00mm_Horizontal</x:v>
      </x:c>
      <x:c r="F120" s="12" t="n">
        <x:v>1</x:v>
      </x:c>
      <x:c r="G120" s="12" t="str">
        <x:v>YES</x:v>
      </x:c>
      <x:c r="H120" s="12" t="str">
        <x:v>Isolated_Comms</x:v>
      </x:c>
      <x:c r="I120" s="12" t="str">
        <x:v>MKDS 1,5/4 / 4pos / P5.00mm / horizontal / THT</x:v>
      </x:c>
      <x:c r="J120" s="12" t="str">
        <x:v>https://www.phoenixcontact.com/en-us/products/pcb-terminal-block-mkds-15-4-1715048</x:v>
      </x:c>
      <x:c r="K120" s="12" t="str">
        <x:v>1715747 为 5.08mm 型号，不可直接替代</x:v>
      </x:c>
    </x:row>
    <x:row r="121" ht="52" customHeight="1">
      <x:c r="A121" s="13" t="str">
        <x:v>J6</x:v>
      </x:c>
      <x:c r="B121" s="13" t="str">
        <x:v>CAN BUS</x:v>
      </x:c>
      <x:c r="C121" s="13" t="str">
        <x:v>1715048</x:v>
      </x:c>
      <x:c r="D121" s="13" t="str">
        <x:v>Phoenix Contact</x:v>
      </x:c>
      <x:c r="E121" s="13" t="str">
        <x:v>TerminalBlock_Phoenix:TerminalBlock_Phoenix_MKDS-1,5-4_1x04_P5.00mm_Horizontal</x:v>
      </x:c>
      <x:c r="F121" s="13" t="n">
        <x:v>1</x:v>
      </x:c>
      <x:c r="G121" s="13" t="str">
        <x:v>YES</x:v>
      </x:c>
      <x:c r="H121" s="13" t="str">
        <x:v>Isolated_Comms</x:v>
      </x:c>
      <x:c r="I121" s="13" t="str">
        <x:v>MKDS 1,5/4 / 4pos / P5.00mm / horizontal / THT</x:v>
      </x:c>
      <x:c r="J121" s="13" t="str">
        <x:v>https://www.phoenixcontact.com/en-us/products/pcb-terminal-block-mkds-15-4-1715048</x:v>
      </x:c>
      <x:c r="K121" s="13" t="str">
        <x:v>1715747 为 5.08mm 型号，不可直接替代</x:v>
      </x:c>
    </x:row>
    <x:row r="122" ht="52" customHeight="1">
      <x:c r="A122" s="12" t="str">
        <x:v>C38</x:v>
      </x:c>
      <x:c r="B122" s="12" t="str">
        <x:v>2.2uF 100V X7R</x:v>
      </x:c>
      <x:c r="C122" s="12" t="str">
        <x:v>C1210C225K1RACTU</x:v>
      </x:c>
      <x:c r="D122" s="12" t="str">
        <x:v>KEMET / YAGEO</x:v>
      </x:c>
      <x:c r="E122" s="12" t="str">
        <x:v>Capacitor_SMD:C_1210_3225Metric</x:v>
      </x:c>
      <x:c r="F122" s="12" t="n">
        <x:v>1</x:v>
      </x:c>
      <x:c r="G122" s="12" t="str">
        <x:v>YES</x:v>
      </x:c>
      <x:c r="H122" s="12" t="str">
        <x:v>Power</x:v>
      </x:c>
      <x:c r="I122" s="12" t="str">
        <x:v>2.2uF 100V X7R</x:v>
      </x:c>
      <x:c r="J122" s="12" t="str">
        <x:v>https://search.kemet.com/component-documentation/download/specsheet/C1210C225K1RACTU</x:v>
      </x:c>
      <x:c r="K122" s="12" t="str">
        <x:v>与C38..C41共5颗并联，标称11µF；30V下有效容值目标≥4.7µF，首件核对偏压/老化与纹波</x:v>
      </x:c>
    </x:row>
    <x:row r="123" ht="52" customHeight="1">
      <x:c r="A123" s="13" t="str">
        <x:v>C39</x:v>
      </x:c>
      <x:c r="B123" s="13" t="str">
        <x:v>2.2uF 100V X7R</x:v>
      </x:c>
      <x:c r="C123" s="13" t="str">
        <x:v>C1210C225K1RACTU</x:v>
      </x:c>
      <x:c r="D123" s="13" t="str">
        <x:v>KEMET / YAGEO</x:v>
      </x:c>
      <x:c r="E123" s="13" t="str">
        <x:v>Capacitor_SMD:C_1210_3225Metric</x:v>
      </x:c>
      <x:c r="F123" s="13" t="n">
        <x:v>1</x:v>
      </x:c>
      <x:c r="G123" s="13" t="str">
        <x:v>YES</x:v>
      </x:c>
      <x:c r="H123" s="13" t="str">
        <x:v>Power</x:v>
      </x:c>
      <x:c r="I123" s="13" t="str">
        <x:v>2.2uF 100V X7R</x:v>
      </x:c>
      <x:c r="J123" s="13" t="str">
        <x:v>https://search.kemet.com/component-documentation/download/specsheet/C1210C225K1RACTU</x:v>
      </x:c>
      <x:c r="K123" s="13" t="str">
        <x:v>与C38..C41共5颗并联，标称11µF；30V下有效容值目标≥4.7µF，首件核对偏压/老化与纹波</x:v>
      </x:c>
    </x:row>
    <x:row r="124" ht="52" customHeight="1">
      <x:c r="A124" s="12" t="str">
        <x:v>C40</x:v>
      </x:c>
      <x:c r="B124" s="12" t="str">
        <x:v>2.2uF 100V X7R</x:v>
      </x:c>
      <x:c r="C124" s="12" t="str">
        <x:v>C1210C225K1RACTU</x:v>
      </x:c>
      <x:c r="D124" s="12" t="str">
        <x:v>KEMET / YAGEO</x:v>
      </x:c>
      <x:c r="E124" s="12" t="str">
        <x:v>Capacitor_SMD:C_1210_3225Metric</x:v>
      </x:c>
      <x:c r="F124" s="12" t="n">
        <x:v>1</x:v>
      </x:c>
      <x:c r="G124" s="12" t="str">
        <x:v>YES</x:v>
      </x:c>
      <x:c r="H124" s="12" t="str">
        <x:v>Power</x:v>
      </x:c>
      <x:c r="I124" s="12" t="str">
        <x:v>2.2uF 100V X7R</x:v>
      </x:c>
      <x:c r="J124" s="12" t="str">
        <x:v>https://search.kemet.com/component-documentation/download/specsheet/C1210C225K1RACTU</x:v>
      </x:c>
      <x:c r="K124" s="12" t="str">
        <x:v>与C38..C41共5颗并联，标称11µF；30V下有效容值目标≥4.7µF，首件核对偏压/老化与纹波</x:v>
      </x:c>
    </x:row>
    <x:row r="125" ht="52" customHeight="1">
      <x:c r="A125" s="13" t="str">
        <x:v>C41</x:v>
      </x:c>
      <x:c r="B125" s="13" t="str">
        <x:v>2.2uF 100V X7R</x:v>
      </x:c>
      <x:c r="C125" s="13" t="str">
        <x:v>C1210C225K1RACTU</x:v>
      </x:c>
      <x:c r="D125" s="13" t="str">
        <x:v>KEMET / YAGEO</x:v>
      </x:c>
      <x:c r="E125" s="13" t="str">
        <x:v>Capacitor_SMD:C_1210_3225Metric</x:v>
      </x:c>
      <x:c r="F125" s="13" t="n">
        <x:v>1</x:v>
      </x:c>
      <x:c r="G125" s="13" t="str">
        <x:v>YES</x:v>
      </x:c>
      <x:c r="H125" s="13" t="str">
        <x:v>Power</x:v>
      </x:c>
      <x:c r="I125" s="13" t="str">
        <x:v>2.2uF 100V X7R</x:v>
      </x:c>
      <x:c r="J125" s="13" t="str">
        <x:v>https://search.kemet.com/component-documentation/download/specsheet/C1210C225K1RACTU</x:v>
      </x:c>
      <x:c r="K125" s="13" t="str">
        <x:v>与C38..C41共5颗并联，标称11µF；30V下有效容值目标≥4.7µF，首件核对偏压/老化与纹波</x:v>
      </x:c>
    </x:row>
  </x:sheetData>
  <x:pageMargins left="0.7" right="0.7" top="0.75" bottom="0.75" header="0.3" footer="0.3"/>
  <x:tableParts count="1">
    <x:tablePart xmlns:r="http://schemas.openxmlformats.org/officeDocument/2006/relationships" r:id="R8ad73a8fa1354d9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28" hidden="0" customWidth="1"/>
    <x:col min="4" max="4" width="38" hidden="0" customWidth="1"/>
    <x:col min="5" max="5" width="61" hidden="0" customWidth="1"/>
  </x:cols>
  <x:sheetData>
    <x:row r="1" ht="34" customHeight="1">
      <x:c r="A1" s="8" t="str">
        <x:v>J2 · GT911模组34针主机接口</x:v>
      </x:c>
      <x:c r="B1" s="7"/>
      <x:c r="C1" s="7"/>
      <x:c r="D1" s="7"/>
      <x:c r="E1" s="7"/>
    </x:row>
    <x:row r="2" ht="26" customHeight="1">
      <x:c r="A2" s="7" t="str">
        <x:v>两端1:1直通；25/33为3.3V，26接地选择16位8080。仅按原厂GT911版本接线。</x:v>
      </x:c>
      <x:c r="B2" s="7"/>
      <x:c r="C2" s="7"/>
      <x:c r="D2" s="7"/>
      <x:c r="E2" s="7"/>
    </x:row>
    <x:row r="3">
      <x:c r="A3" s="7"/>
      <x:c r="B3" s="7"/>
      <x:c r="C3" s="7"/>
      <x:c r="D3" s="7"/>
      <x:c r="E3" s="7"/>
    </x:row>
    <x:row r="4" ht="30" customHeight="1">
      <x:c r="A4" s="10" t="str">
        <x:v>针号</x:v>
      </x:c>
      <x:c r="B4" s="10" t="str">
        <x:v>厂家功能</x:v>
      </x:c>
      <x:c r="C4" s="10" t="str">
        <x:v>PCB网络</x:v>
      </x:c>
      <x:c r="D4" s="10" t="str">
        <x:v>线束对应</x:v>
      </x:c>
      <x:c r="E4" s="10" t="str">
        <x:v>说明</x:v>
      </x:c>
    </x:row>
    <x:row r="5" ht="52" customHeight="1">
      <x:c r="A5" s="13" t="n">
        <x:v>1</x:v>
      </x:c>
      <x:c r="B5" s="13" t="str">
        <x:v>NC</x:v>
      </x:c>
      <x:c r="C5" s="13" t="str">
        <x:v>NC</x:v>
      </x:c>
      <x:c r="D5" s="13" t="str">
        <x:v>BOARD 1 → LCD 1</x:v>
      </x:c>
      <x:c r="E5" s="13" t="str">
        <x:v>保留不连接</x:v>
      </x:c>
    </x:row>
    <x:row r="6" ht="52" customHeight="1">
      <x:c r="A6" s="12" t="n">
        <x:v>2</x:v>
      </x:c>
      <x:c r="B6" s="12" t="str">
        <x:v>GND</x:v>
      </x:c>
      <x:c r="C6" s="12" t="str">
        <x:v>GND</x:v>
      </x:c>
      <x:c r="D6" s="12" t="str">
        <x:v>BOARD 2 → LCD 2</x:v>
      </x:c>
      <x:c r="E6" s="12" t="str">
        <x:v>3.3V逻辑；核对红边和PIN1</x:v>
      </x:c>
    </x:row>
    <x:row r="7" ht="52" customHeight="1">
      <x:c r="A7" s="13" t="n">
        <x:v>3</x:v>
      </x:c>
      <x:c r="B7" s="13" t="str">
        <x:v>D0</x:v>
      </x:c>
      <x:c r="C7" s="13" t="str">
        <x:v>LCD_D0_CON</x:v>
      </x:c>
      <x:c r="D7" s="13" t="str">
        <x:v>BOARD 3 → LCD 3</x:v>
      </x:c>
      <x:c r="E7" s="13" t="str">
        <x:v>3.3V逻辑；核对红边和PIN1</x:v>
      </x:c>
    </x:row>
    <x:row r="8" ht="52" customHeight="1">
      <x:c r="A8" s="12" t="n">
        <x:v>4</x:v>
      </x:c>
      <x:c r="B8" s="12" t="str">
        <x:v>D1</x:v>
      </x:c>
      <x:c r="C8" s="12" t="str">
        <x:v>LCD_D1_CON</x:v>
      </x:c>
      <x:c r="D8" s="12" t="str">
        <x:v>BOARD 4 → LCD 4</x:v>
      </x:c>
      <x:c r="E8" s="12" t="str">
        <x:v>3.3V逻辑；核对红边和PIN1</x:v>
      </x:c>
    </x:row>
    <x:row r="9" ht="52" customHeight="1">
      <x:c r="A9" s="13" t="n">
        <x:v>5</x:v>
      </x:c>
      <x:c r="B9" s="13" t="str">
        <x:v>D2</x:v>
      </x:c>
      <x:c r="C9" s="13" t="str">
        <x:v>LCD_D2_CON</x:v>
      </x:c>
      <x:c r="D9" s="13" t="str">
        <x:v>BOARD 5 → LCD 5</x:v>
      </x:c>
      <x:c r="E9" s="13" t="str">
        <x:v>3.3V逻辑；核对红边和PIN1</x:v>
      </x:c>
    </x:row>
    <x:row r="10" ht="52" customHeight="1">
      <x:c r="A10" s="12" t="n">
        <x:v>6</x:v>
      </x:c>
      <x:c r="B10" s="12" t="str">
        <x:v>D3</x:v>
      </x:c>
      <x:c r="C10" s="12" t="str">
        <x:v>LCD_D3_CON</x:v>
      </x:c>
      <x:c r="D10" s="12" t="str">
        <x:v>BOARD 6 → LCD 6</x:v>
      </x:c>
      <x:c r="E10" s="12" t="str">
        <x:v>3.3V逻辑；核对红边和PIN1</x:v>
      </x:c>
    </x:row>
    <x:row r="11" ht="52" customHeight="1">
      <x:c r="A11" s="13" t="n">
        <x:v>7</x:v>
      </x:c>
      <x:c r="B11" s="13" t="str">
        <x:v>D4</x:v>
      </x:c>
      <x:c r="C11" s="13" t="str">
        <x:v>LCD_D4_CON</x:v>
      </x:c>
      <x:c r="D11" s="13" t="str">
        <x:v>BOARD 7 → LCD 7</x:v>
      </x:c>
      <x:c r="E11" s="13" t="str">
        <x:v>3.3V逻辑；核对红边和PIN1</x:v>
      </x:c>
    </x:row>
    <x:row r="12" ht="52" customHeight="1">
      <x:c r="A12" s="12" t="n">
        <x:v>8</x:v>
      </x:c>
      <x:c r="B12" s="12" t="str">
        <x:v>D5</x:v>
      </x:c>
      <x:c r="C12" s="12" t="str">
        <x:v>LCD_D5_CON</x:v>
      </x:c>
      <x:c r="D12" s="12" t="str">
        <x:v>BOARD 8 → LCD 8</x:v>
      </x:c>
      <x:c r="E12" s="12" t="str">
        <x:v>3.3V逻辑；核对红边和PIN1</x:v>
      </x:c>
    </x:row>
    <x:row r="13" ht="52" customHeight="1">
      <x:c r="A13" s="13" t="n">
        <x:v>9</x:v>
      </x:c>
      <x:c r="B13" s="13" t="str">
        <x:v>D6</x:v>
      </x:c>
      <x:c r="C13" s="13" t="str">
        <x:v>LCD_D6_CON</x:v>
      </x:c>
      <x:c r="D13" s="13" t="str">
        <x:v>BOARD 9 → LCD 9</x:v>
      </x:c>
      <x:c r="E13" s="13" t="str">
        <x:v>3.3V逻辑；核对红边和PIN1</x:v>
      </x:c>
    </x:row>
    <x:row r="14" ht="52" customHeight="1">
      <x:c r="A14" s="12" t="n">
        <x:v>10</x:v>
      </x:c>
      <x:c r="B14" s="12" t="str">
        <x:v>D7</x:v>
      </x:c>
      <x:c r="C14" s="12" t="str">
        <x:v>LCD_D7_CON</x:v>
      </x:c>
      <x:c r="D14" s="12" t="str">
        <x:v>BOARD 10 → LCD 10</x:v>
      </x:c>
      <x:c r="E14" s="12" t="str">
        <x:v>3.3V逻辑；核对红边和PIN1</x:v>
      </x:c>
    </x:row>
    <x:row r="15" ht="52" customHeight="1">
      <x:c r="A15" s="13" t="n">
        <x:v>11</x:v>
      </x:c>
      <x:c r="B15" s="13" t="str">
        <x:v>D8</x:v>
      </x:c>
      <x:c r="C15" s="13" t="str">
        <x:v>LCD_D8_CON</x:v>
      </x:c>
      <x:c r="D15" s="13" t="str">
        <x:v>BOARD 11 → LCD 11</x:v>
      </x:c>
      <x:c r="E15" s="13" t="str">
        <x:v>3.3V逻辑；核对红边和PIN1</x:v>
      </x:c>
    </x:row>
    <x:row r="16" ht="52" customHeight="1">
      <x:c r="A16" s="12" t="n">
        <x:v>12</x:v>
      </x:c>
      <x:c r="B16" s="12" t="str">
        <x:v>D9</x:v>
      </x:c>
      <x:c r="C16" s="12" t="str">
        <x:v>LCD_D9_CON</x:v>
      </x:c>
      <x:c r="D16" s="12" t="str">
        <x:v>BOARD 12 → LCD 12</x:v>
      </x:c>
      <x:c r="E16" s="12" t="str">
        <x:v>3.3V逻辑；核对红边和PIN1</x:v>
      </x:c>
    </x:row>
    <x:row r="17" ht="52" customHeight="1">
      <x:c r="A17" s="13" t="n">
        <x:v>13</x:v>
      </x:c>
      <x:c r="B17" s="13" t="str">
        <x:v>D10</x:v>
      </x:c>
      <x:c r="C17" s="13" t="str">
        <x:v>LCD_D10_CON</x:v>
      </x:c>
      <x:c r="D17" s="13" t="str">
        <x:v>BOARD 13 → LCD 13</x:v>
      </x:c>
      <x:c r="E17" s="13" t="str">
        <x:v>3.3V逻辑；核对红边和PIN1</x:v>
      </x:c>
    </x:row>
    <x:row r="18" ht="52" customHeight="1">
      <x:c r="A18" s="12" t="n">
        <x:v>14</x:v>
      </x:c>
      <x:c r="B18" s="12" t="str">
        <x:v>D11</x:v>
      </x:c>
      <x:c r="C18" s="12" t="str">
        <x:v>LCD_D11_CON</x:v>
      </x:c>
      <x:c r="D18" s="12" t="str">
        <x:v>BOARD 14 → LCD 14</x:v>
      </x:c>
      <x:c r="E18" s="12" t="str">
        <x:v>3.3V逻辑；核对红边和PIN1</x:v>
      </x:c>
    </x:row>
    <x:row r="19" ht="52" customHeight="1">
      <x:c r="A19" s="13" t="n">
        <x:v>15</x:v>
      </x:c>
      <x:c r="B19" s="13" t="str">
        <x:v>D12</x:v>
      </x:c>
      <x:c r="C19" s="13" t="str">
        <x:v>LCD_D12_CON</x:v>
      </x:c>
      <x:c r="D19" s="13" t="str">
        <x:v>BOARD 15 → LCD 15</x:v>
      </x:c>
      <x:c r="E19" s="13" t="str">
        <x:v>3.3V逻辑；核对红边和PIN1</x:v>
      </x:c>
    </x:row>
    <x:row r="20" ht="52" customHeight="1">
      <x:c r="A20" s="12" t="n">
        <x:v>16</x:v>
      </x:c>
      <x:c r="B20" s="12" t="str">
        <x:v>D13</x:v>
      </x:c>
      <x:c r="C20" s="12" t="str">
        <x:v>LCD_D13_CON</x:v>
      </x:c>
      <x:c r="D20" s="12" t="str">
        <x:v>BOARD 16 → LCD 16</x:v>
      </x:c>
      <x:c r="E20" s="12" t="str">
        <x:v>3.3V逻辑；核对红边和PIN1</x:v>
      </x:c>
    </x:row>
    <x:row r="21" ht="52" customHeight="1">
      <x:c r="A21" s="13" t="n">
        <x:v>17</x:v>
      </x:c>
      <x:c r="B21" s="13" t="str">
        <x:v>D14</x:v>
      </x:c>
      <x:c r="C21" s="13" t="str">
        <x:v>LCD_D14_CON</x:v>
      </x:c>
      <x:c r="D21" s="13" t="str">
        <x:v>BOARD 17 → LCD 17</x:v>
      </x:c>
      <x:c r="E21" s="13" t="str">
        <x:v>3.3V逻辑；核对红边和PIN1</x:v>
      </x:c>
    </x:row>
    <x:row r="22" ht="52" customHeight="1">
      <x:c r="A22" s="12" t="n">
        <x:v>18</x:v>
      </x:c>
      <x:c r="B22" s="12" t="str">
        <x:v>D15</x:v>
      </x:c>
      <x:c r="C22" s="12" t="str">
        <x:v>LCD_D15_CON</x:v>
      </x:c>
      <x:c r="D22" s="12" t="str">
        <x:v>BOARD 18 → LCD 18</x:v>
      </x:c>
      <x:c r="E22" s="12" t="str">
        <x:v>3.3V逻辑；核对红边和PIN1</x:v>
      </x:c>
    </x:row>
    <x:row r="23" ht="52" customHeight="1">
      <x:c r="A23" s="13" t="n">
        <x:v>19</x:v>
      </x:c>
      <x:c r="B23" s="13" t="str">
        <x:v>CS_N</x:v>
      </x:c>
      <x:c r="C23" s="13" t="str">
        <x:v>LCD_CS_N</x:v>
      </x:c>
      <x:c r="D23" s="13" t="str">
        <x:v>BOARD 19 → LCD 19</x:v>
      </x:c>
      <x:c r="E23" s="13" t="str">
        <x:v>3.3V逻辑；核对红边和PIN1</x:v>
      </x:c>
    </x:row>
    <x:row r="24" ht="52" customHeight="1">
      <x:c r="A24" s="12" t="n">
        <x:v>20</x:v>
      </x:c>
      <x:c r="B24" s="12" t="str">
        <x:v>RS</x:v>
      </x:c>
      <x:c r="C24" s="12" t="str">
        <x:v>LCD_RS</x:v>
      </x:c>
      <x:c r="D24" s="12" t="str">
        <x:v>BOARD 20 → LCD 20</x:v>
      </x:c>
      <x:c r="E24" s="12" t="str">
        <x:v>3.3V逻辑；核对红边和PIN1</x:v>
      </x:c>
    </x:row>
    <x:row r="25" ht="52" customHeight="1">
      <x:c r="A25" s="13" t="n">
        <x:v>21</x:v>
      </x:c>
      <x:c r="B25" s="13" t="str">
        <x:v>WR_N</x:v>
      </x:c>
      <x:c r="C25" s="13" t="str">
        <x:v>LCD_WR_N</x:v>
      </x:c>
      <x:c r="D25" s="13" t="str">
        <x:v>BOARD 21 → LCD 21</x:v>
      </x:c>
      <x:c r="E25" s="13" t="str">
        <x:v>3.3V逻辑；核对红边和PIN1</x:v>
      </x:c>
    </x:row>
    <x:row r="26" ht="52" customHeight="1">
      <x:c r="A26" s="12" t="n">
        <x:v>22</x:v>
      </x:c>
      <x:c r="B26" s="12" t="str">
        <x:v>RD_N</x:v>
      </x:c>
      <x:c r="C26" s="12" t="str">
        <x:v>LCD_RD_N</x:v>
      </x:c>
      <x:c r="D26" s="12" t="str">
        <x:v>BOARD 22 → LCD 22</x:v>
      </x:c>
      <x:c r="E26" s="12" t="str">
        <x:v>3.3V逻辑；核对红边和PIN1</x:v>
      </x:c>
    </x:row>
    <x:row r="27" ht="52" customHeight="1">
      <x:c r="A27" s="13" t="n">
        <x:v>23</x:v>
      </x:c>
      <x:c r="B27" s="13" t="str">
        <x:v>RESET_N</x:v>
      </x:c>
      <x:c r="C27" s="13" t="str">
        <x:v>LCD_RESET_N</x:v>
      </x:c>
      <x:c r="D27" s="13" t="str">
        <x:v>BOARD 23 → LCD 23</x:v>
      </x:c>
      <x:c r="E27" s="13" t="str">
        <x:v>3.3V逻辑；核对红边和PIN1</x:v>
      </x:c>
    </x:row>
    <x:row r="28" ht="52" customHeight="1">
      <x:c r="A28" s="12" t="n">
        <x:v>24</x:v>
      </x:c>
      <x:c r="B28" s="12" t="str">
        <x:v>NC</x:v>
      </x:c>
      <x:c r="C28" s="12" t="str">
        <x:v>NC</x:v>
      </x:c>
      <x:c r="D28" s="12" t="str">
        <x:v>BOARD 24 → LCD 24</x:v>
      </x:c>
      <x:c r="E28" s="12" t="str">
        <x:v>保留不连接</x:v>
      </x:c>
    </x:row>
    <x:row r="29" ht="52" customHeight="1">
      <x:c r="A29" s="13" t="n">
        <x:v>25</x:v>
      </x:c>
      <x:c r="B29" s="13" t="str">
        <x:v>3V3</x:v>
      </x:c>
      <x:c r="C29" s="13" t="str">
        <x:v>+3V3</x:v>
      </x:c>
      <x:c r="D29" s="13" t="str">
        <x:v>BOARD 25 → LCD 25</x:v>
      </x:c>
      <x:c r="E29" s="13" t="str">
        <x:v>3.3V逻辑；核对红边和PIN1</x:v>
      </x:c>
    </x:row>
    <x:row r="30" ht="52" customHeight="1">
      <x:c r="A30" s="12" t="n">
        <x:v>26</x:v>
      </x:c>
      <x:c r="B30" s="12" t="str">
        <x:v>PS=0</x:v>
      </x:c>
      <x:c r="C30" s="12" t="str">
        <x:v>GND</x:v>
      </x:c>
      <x:c r="D30" s="12" t="str">
        <x:v>BOARD 26 → LCD 26</x:v>
      </x:c>
      <x:c r="E30" s="12" t="str">
        <x:v>PS=0，接地</x:v>
      </x:c>
    </x:row>
    <x:row r="31" ht="52" customHeight="1">
      <x:c r="A31" s="13" t="n">
        <x:v>27</x:v>
      </x:c>
      <x:c r="B31" s="13" t="str">
        <x:v>NC</x:v>
      </x:c>
      <x:c r="C31" s="13" t="str">
        <x:v>NC</x:v>
      </x:c>
      <x:c r="D31" s="13" t="str">
        <x:v>BOARD 27 → LCD 27</x:v>
      </x:c>
      <x:c r="E31" s="13" t="str">
        <x:v>保留不连接</x:v>
      </x:c>
    </x:row>
    <x:row r="32" ht="52" customHeight="1">
      <x:c r="A32" s="12" t="n">
        <x:v>28</x:v>
      </x:c>
      <x:c r="B32" s="12" t="str">
        <x:v>RA_INT unused</x:v>
      </x:c>
      <x:c r="C32" s="12" t="str">
        <x:v>NC</x:v>
      </x:c>
      <x:c r="D32" s="12" t="str">
        <x:v>BOARD 28 → LCD 28</x:v>
      </x:c>
      <x:c r="E32" s="12" t="str">
        <x:v>保留不连接</x:v>
      </x:c>
    </x:row>
    <x:row r="33" ht="52" customHeight="1">
      <x:c r="A33" s="13" t="n">
        <x:v>29</x:v>
      </x:c>
      <x:c r="B33" s="13" t="str">
        <x:v>WAIT_N</x:v>
      </x:c>
      <x:c r="C33" s="13" t="str">
        <x:v>LCD_WAIT_N</x:v>
      </x:c>
      <x:c r="D33" s="13" t="str">
        <x:v>BOARD 29 → LCD 29</x:v>
      </x:c>
      <x:c r="E33" s="13" t="str">
        <x:v>3.3V逻辑；核对红边和PIN1</x:v>
      </x:c>
    </x:row>
    <x:row r="34" ht="52" customHeight="1">
      <x:c r="A34" s="12" t="n">
        <x:v>30</x:v>
      </x:c>
      <x:c r="B34" s="12" t="str">
        <x:v>TP_INT</x:v>
      </x:c>
      <x:c r="C34" s="12" t="str">
        <x:v>TOUCH_INT_N</x:v>
      </x:c>
      <x:c r="D34" s="12" t="str">
        <x:v>BOARD 30 → LCD 30</x:v>
      </x:c>
      <x:c r="E34" s="12" t="str">
        <x:v>3.3V逻辑；核对红边和PIN1</x:v>
      </x:c>
    </x:row>
    <x:row r="35" ht="52" customHeight="1">
      <x:c r="A35" s="13" t="n">
        <x:v>31</x:v>
      </x:c>
      <x:c r="B35" s="13" t="str">
        <x:v>SDA</x:v>
      </x:c>
      <x:c r="C35" s="13" t="str">
        <x:v>TOUCH_SDA</x:v>
      </x:c>
      <x:c r="D35" s="13" t="str">
        <x:v>BOARD 31 → LCD 31</x:v>
      </x:c>
      <x:c r="E35" s="13" t="str">
        <x:v>3.3V逻辑；核对红边和PIN1</x:v>
      </x:c>
    </x:row>
    <x:row r="36" ht="52" customHeight="1">
      <x:c r="A36" s="12" t="n">
        <x:v>32</x:v>
      </x:c>
      <x:c r="B36" s="12" t="str">
        <x:v>SCL</x:v>
      </x:c>
      <x:c r="C36" s="12" t="str">
        <x:v>TOUCH_SCL</x:v>
      </x:c>
      <x:c r="D36" s="12" t="str">
        <x:v>BOARD 32 → LCD 32</x:v>
      </x:c>
      <x:c r="E36" s="12" t="str">
        <x:v>3.3V逻辑；核对红边和PIN1</x:v>
      </x:c>
    </x:row>
    <x:row r="37" ht="52" customHeight="1">
      <x:c r="A37" s="13" t="n">
        <x:v>33</x:v>
      </x:c>
      <x:c r="B37" s="13" t="str">
        <x:v>3V3</x:v>
      </x:c>
      <x:c r="C37" s="13" t="str">
        <x:v>+3V3</x:v>
      </x:c>
      <x:c r="D37" s="13" t="str">
        <x:v>BOARD 33 → LCD 33</x:v>
      </x:c>
      <x:c r="E37" s="13" t="str">
        <x:v>3.3V逻辑；核对红边和PIN1</x:v>
      </x:c>
    </x:row>
    <x:row r="38" ht="52" customHeight="1">
      <x:c r="A38" s="12" t="n">
        <x:v>34</x:v>
      </x:c>
      <x:c r="B38" s="12" t="str">
        <x:v>GND</x:v>
      </x:c>
      <x:c r="C38" s="12" t="str">
        <x:v>GND</x:v>
      </x:c>
      <x:c r="D38" s="12" t="str">
        <x:v>BOARD 34 → LCD 34</x:v>
      </x:c>
      <x:c r="E38" s="12" t="str">
        <x:v>3.3V逻辑；核对红边和PIN1</x:v>
      </x:c>
    </x:row>
  </x:sheetData>
  <x:pageMargins left="0.7" right="0.7" top="0.75" bottom="0.75" header="0.3" footer="0.3"/>
  <x:tableParts count="1">
    <x:tablePart xmlns:r="http://schemas.openxmlformats.org/officeDocument/2006/relationships" r:id="R08826fa8165b4a50"/>
  </x:tableParts>
</x:worksheet>
</file>